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KANTOR\AJAR\E KINERJA dan PERILAKU 360 Derajat\PERMENPAN 6 2022\5_9_2022\"/>
    </mc:Choice>
  </mc:AlternateContent>
  <bookViews>
    <workbookView xWindow="0" yWindow="0" windowWidth="19820" windowHeight="7820" tabRatio="737" firstSheet="3" activeTab="7"/>
  </bookViews>
  <sheets>
    <sheet name="MPPH" sheetId="8" r:id="rId1"/>
    <sheet name="SKP JAJF (Kuantitatif)" sheetId="1" r:id="rId2"/>
    <sheet name="Lampiran SKP" sheetId="2" r:id="rId3"/>
    <sheet name="Evaluasi Kinerja Kuanti JAJF" sheetId="4" r:id="rId4"/>
    <sheet name="Dok. Evaluasi Kinerja Pegawai" sheetId="5" r:id="rId5"/>
    <sheet name="Kuadran" sheetId="6" r:id="rId6"/>
    <sheet name="Pola Distribusi (Contoh)" sheetId="3" r:id="rId7"/>
    <sheet name="Pola Distribusi" sheetId="7" r:id="rId8"/>
  </sheets>
  <calcPr calcId="152511"/>
</workbook>
</file>

<file path=xl/calcChain.xml><?xml version="1.0" encoding="utf-8"?>
<calcChain xmlns="http://schemas.openxmlformats.org/spreadsheetml/2006/main">
  <c r="H8" i="7" l="1"/>
  <c r="G8" i="7"/>
  <c r="F8" i="7"/>
  <c r="E8" i="7"/>
  <c r="D8" i="7"/>
  <c r="B6" i="7"/>
  <c r="B2" i="7"/>
  <c r="A1" i="7"/>
  <c r="B5" i="7" s="1"/>
  <c r="O8" i="3"/>
  <c r="L8" i="3"/>
  <c r="I8" i="3"/>
  <c r="F8" i="3"/>
  <c r="E8" i="3"/>
  <c r="B8" i="3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H5" i="6"/>
  <c r="G5" i="6"/>
  <c r="F5" i="6"/>
  <c r="H4" i="6"/>
  <c r="G4" i="6"/>
  <c r="F4" i="6"/>
  <c r="H3" i="6"/>
  <c r="G3" i="6"/>
  <c r="F3" i="6"/>
  <c r="A44" i="5"/>
  <c r="D33" i="5"/>
  <c r="D25" i="5"/>
  <c r="D24" i="5"/>
  <c r="D23" i="5"/>
  <c r="D22" i="5"/>
  <c r="D44" i="5" s="1"/>
  <c r="D21" i="5"/>
  <c r="D43" i="5" s="1"/>
  <c r="D19" i="5"/>
  <c r="D18" i="5"/>
  <c r="D17" i="5"/>
  <c r="D16" i="5"/>
  <c r="C13" i="5"/>
  <c r="A12" i="5"/>
  <c r="A11" i="5"/>
  <c r="A76" i="4"/>
  <c r="D34" i="5" s="1"/>
  <c r="H41" i="4"/>
  <c r="F41" i="4"/>
  <c r="E41" i="4"/>
  <c r="H40" i="4"/>
  <c r="F40" i="4"/>
  <c r="E40" i="4"/>
  <c r="H39" i="4"/>
  <c r="F39" i="4"/>
  <c r="E39" i="4"/>
  <c r="H38" i="4"/>
  <c r="F38" i="4"/>
  <c r="E38" i="4"/>
  <c r="C38" i="4"/>
  <c r="B38" i="4"/>
  <c r="A38" i="4"/>
  <c r="H37" i="4"/>
  <c r="F37" i="4"/>
  <c r="E37" i="4"/>
  <c r="H36" i="4"/>
  <c r="F36" i="4"/>
  <c r="E36" i="4"/>
  <c r="H35" i="4"/>
  <c r="F35" i="4"/>
  <c r="E35" i="4"/>
  <c r="H34" i="4"/>
  <c r="F34" i="4"/>
  <c r="E34" i="4"/>
  <c r="C34" i="4"/>
  <c r="B34" i="4"/>
  <c r="A34" i="4"/>
  <c r="H32" i="4"/>
  <c r="F32" i="4"/>
  <c r="E32" i="4"/>
  <c r="H31" i="4"/>
  <c r="F31" i="4"/>
  <c r="E31" i="4"/>
  <c r="H30" i="4"/>
  <c r="F30" i="4"/>
  <c r="E30" i="4"/>
  <c r="H29" i="4"/>
  <c r="F29" i="4"/>
  <c r="E29" i="4"/>
  <c r="B29" i="4"/>
  <c r="A29" i="4"/>
  <c r="H28" i="4"/>
  <c r="F28" i="4"/>
  <c r="E28" i="4"/>
  <c r="H27" i="4"/>
  <c r="F27" i="4"/>
  <c r="E27" i="4"/>
  <c r="H26" i="4"/>
  <c r="F26" i="4"/>
  <c r="E26" i="4"/>
  <c r="H25" i="4"/>
  <c r="F25" i="4"/>
  <c r="E25" i="4"/>
  <c r="A25" i="4"/>
  <c r="H24" i="4"/>
  <c r="F24" i="4"/>
  <c r="E24" i="4"/>
  <c r="H23" i="4"/>
  <c r="F23" i="4"/>
  <c r="E23" i="4"/>
  <c r="H22" i="4"/>
  <c r="F22" i="4"/>
  <c r="E22" i="4"/>
  <c r="H21" i="4"/>
  <c r="F21" i="4"/>
  <c r="E21" i="4"/>
  <c r="A21" i="4"/>
  <c r="J12" i="4"/>
  <c r="D12" i="4"/>
  <c r="J11" i="4"/>
  <c r="D11" i="4"/>
  <c r="J10" i="4"/>
  <c r="D10" i="4"/>
  <c r="J9" i="4"/>
  <c r="H84" i="4" s="1"/>
  <c r="D9" i="4"/>
  <c r="J8" i="4"/>
  <c r="H83" i="4" s="1"/>
  <c r="I6" i="4"/>
  <c r="A6" i="4"/>
  <c r="C5" i="2"/>
  <c r="A5" i="2"/>
  <c r="G77" i="1"/>
  <c r="A77" i="1"/>
  <c r="G76" i="1"/>
  <c r="A76" i="1"/>
  <c r="C28" i="1"/>
  <c r="C29" i="4" s="1"/>
  <c r="B28" i="1"/>
  <c r="C24" i="1"/>
  <c r="B24" i="1"/>
  <c r="C20" i="1"/>
  <c r="C25" i="4" s="1"/>
  <c r="B20" i="1"/>
  <c r="B25" i="4" s="1"/>
  <c r="C16" i="1"/>
  <c r="C21" i="4" s="1"/>
  <c r="B16" i="1"/>
  <c r="B21" i="4" s="1"/>
  <c r="C7" i="1"/>
  <c r="D8" i="4" s="1"/>
  <c r="B3" i="7" l="1"/>
  <c r="B7" i="7"/>
  <c r="D15" i="5"/>
  <c r="A43" i="5" s="1"/>
  <c r="B4" i="7"/>
  <c r="B8" i="7" l="1"/>
</calcChain>
</file>

<file path=xl/comments1.xml><?xml version="1.0" encoding="utf-8"?>
<comments xmlns="http://schemas.openxmlformats.org/spreadsheetml/2006/main">
  <authors>
    <author>USER</author>
  </authors>
  <commentList>
    <comment ref="B13" authorId="0" shapeId="0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Dalam hal rencana hasil kerja Pimpinan yang diintervensi adalah hasil kerja pejabat pimpinan tinggi dan Pimpinan unit kerja mandiri/ organisasi maka dituliskan rencana hasil kerja beserta indikator kinerja individu pejabat pimpinan tinggi dan Pimpinan unit kerja mandiri atau sasaran dan indikator kinerja organisasi yang diintervensi</t>
        </r>
      </text>
    </comment>
  </commentList>
</comments>
</file>

<file path=xl/sharedStrings.xml><?xml version="1.0" encoding="utf-8"?>
<sst xmlns="http://schemas.openxmlformats.org/spreadsheetml/2006/main" count="479" uniqueCount="222">
  <si>
    <t>MATRIKS PEMBAGIAN PERAN DAN HASIL</t>
  </si>
  <si>
    <t>NAMA PEGAWAI</t>
  </si>
  <si>
    <t>JABATAN</t>
  </si>
  <si>
    <r>
      <rPr>
        <i/>
        <sz val="11"/>
        <color theme="1"/>
        <rFont val="Times New Roman"/>
        <charset val="134"/>
      </rPr>
      <t xml:space="preserve">OUTCOME </t>
    </r>
    <r>
      <rPr>
        <sz val="11"/>
        <color theme="1"/>
        <rFont val="Times New Roman"/>
        <charset val="134"/>
      </rPr>
      <t>ANTARA/</t>
    </r>
    <r>
      <rPr>
        <i/>
        <sz val="11"/>
        <color theme="1"/>
        <rFont val="Times New Roman"/>
        <charset val="134"/>
      </rPr>
      <t>OUTPUT</t>
    </r>
    <r>
      <rPr>
        <sz val="11"/>
        <color theme="1"/>
        <rFont val="Times New Roman"/>
        <charset val="134"/>
      </rPr>
      <t>/LAYANAN</t>
    </r>
  </si>
  <si>
    <t>Meningkatnya Pembinaan Manajemen Kinerja ASN yang efektif di Instansi Pemerintah Pusat dan Daerah (SS-1)</t>
  </si>
  <si>
    <t>Terwujudnya pembinaan dan layanan Kepegawaian yang berkualitas prima (SS-2)</t>
  </si>
  <si>
    <t>Implementasi Sistem Manajemen Kinerja ASN pada Instansi (SS-4)</t>
  </si>
  <si>
    <t>Terlakansannya Monitoring dan Evaluasi Kegiatan Direktorat Kinerja ASN (SS-6)</t>
  </si>
  <si>
    <t xml:space="preserve">Samsul </t>
  </si>
  <si>
    <t>Analis Kepegawaian Madya (Ketua Tim/Koordinator terkait Bimbingan Teknis dan Evaluasi)</t>
  </si>
  <si>
    <t>Bimbingan Teknis Pembinaan Manajemen Kinerja  pada seluruh K/L/D  sesuai dengan target pada POK</t>
  </si>
  <si>
    <t>Kepuasan Instansi dalam Menerima Layanan Pembinaan Manajemen Kinerja ASN</t>
  </si>
  <si>
    <t>Meningkatnya Instansi yang Memanfaatkan IT dalam Mendukung Manajemen Kinerja</t>
  </si>
  <si>
    <t>Evaluasi Pembinaan dan pengukuran efektifitas pembinaan Sistem Manajemen Kinerja</t>
  </si>
  <si>
    <t>Eka</t>
  </si>
  <si>
    <t>Analis Kepegawaian Muda</t>
  </si>
  <si>
    <t>Meningkatnya Pelayanan Bimbingan,   coaching clinic dan asistensi penilaian kinerja bagi instansi yang mengajukan   pada minggu ketiga dan keempat</t>
  </si>
  <si>
    <t>Tersusunnya instrumen layanan pembinaan  manajemen kinerja ASN</t>
  </si>
  <si>
    <t>TIDAK ADA PERAN</t>
  </si>
  <si>
    <t>Tersusunnya Instrument Evaluasi untuk mengukur keberhasilan penerapan Sistem Manajemen Kinerja pada K/L/D</t>
  </si>
  <si>
    <t>Arie</t>
  </si>
  <si>
    <t>Meningkatnya Pelayanan Bimbingan,   coaching klinik dan asistensi penilaian kinerja bagi instansi yang mengajukan   pada minggu pertama dan kedua</t>
  </si>
  <si>
    <t>Tersedianya konsep jawaban bagi instansi yang mengajukan konsultasi melalui E-Lapor secara periodik</t>
  </si>
  <si>
    <t>Tersusunnya Instrument Pengukuran efektifitas terhadap beberapa model pembinaan</t>
  </si>
  <si>
    <t>Desie</t>
  </si>
  <si>
    <t>Analis Kinerja</t>
  </si>
  <si>
    <t>Tersedianya Bahan Bimbingan yang  mendukung pelaksanaan pembinaan  baik secara offline maupun online</t>
  </si>
  <si>
    <t>Tersedianya Dokumen administrasi penyusunan instrument evaluasi dan pembinaan Sistem Manajemen Kinerja yang lengkap</t>
  </si>
  <si>
    <t>Zahara</t>
  </si>
  <si>
    <t>SASARAN KINERJA PEGAWAI</t>
  </si>
  <si>
    <t>MENU</t>
  </si>
  <si>
    <t>PENDEKATAN HASIL KERJA KUANTITATIF</t>
  </si>
  <si>
    <t>BAGI PEJABAT ADMINISTRASI DAN PEJABAT FUNGSIONAL</t>
  </si>
  <si>
    <t>(NAMA INSTANSI)</t>
  </si>
  <si>
    <t>PERIODE PENILAIAN:</t>
  </si>
  <si>
    <t>1 JANUARI SD 31 DESEMBER TAHUN 2022</t>
  </si>
  <si>
    <t>NO</t>
  </si>
  <si>
    <t>PEGAWAI YANG DINILAI</t>
  </si>
  <si>
    <t>PEJABAT PENILAI KINERJA</t>
  </si>
  <si>
    <t>NAMA</t>
  </si>
  <si>
    <t>Dr. Achmad Slamet Hidayat</t>
  </si>
  <si>
    <t>NIP</t>
  </si>
  <si>
    <t>NIP PEGAWAI YANG DINILAI</t>
  </si>
  <si>
    <t>NIP PEJABAT PENILAI KINERJA</t>
  </si>
  <si>
    <t>PANGKAT/GOL. RUANG</t>
  </si>
  <si>
    <t>PANGKAT/GOL. RUANG PEGAWAI YANG DINILAI</t>
  </si>
  <si>
    <t>PANGKAT/GOL. RUANG PEJABAT PENILAI KINERJA</t>
  </si>
  <si>
    <t>Analis Kepegawaian Ahli Madya</t>
  </si>
  <si>
    <t>JABATAN PEJABAT PENILAI KINERJA</t>
  </si>
  <si>
    <t>UNIT KERJA</t>
  </si>
  <si>
    <t>Direktorat Kinerja ASN</t>
  </si>
  <si>
    <t>UNIT KERJA PEJABAT PENILAI KINERJA</t>
  </si>
  <si>
    <t>HASIL KERJA</t>
  </si>
  <si>
    <t>NO.</t>
  </si>
  <si>
    <t>RENCANA HASIL KERJA ATASAN YANG DIINTERVENSI</t>
  </si>
  <si>
    <t>RENCANA HASIL KERJA</t>
  </si>
  <si>
    <t>ASPEK</t>
  </si>
  <si>
    <t>INDIKATOR KINERJA INDIVIDU</t>
  </si>
  <si>
    <t>TARGET</t>
  </si>
  <si>
    <t>(1)</t>
  </si>
  <si>
    <t>(2)</t>
  </si>
  <si>
    <t>(3)</t>
  </si>
  <si>
    <t>(4)</t>
  </si>
  <si>
    <t>(5)</t>
  </si>
  <si>
    <t>(6)</t>
  </si>
  <si>
    <t>A. UTAMA</t>
  </si>
  <si>
    <t>Kuantitas</t>
  </si>
  <si>
    <t>Jumlah Instansi yang sudah menerapkan Manajemen Kinerja</t>
  </si>
  <si>
    <t>204 instansi</t>
  </si>
  <si>
    <t>Kualitas</t>
  </si>
  <si>
    <t>Persentase 4 tahapan Manajemen Kinerja yang Sudah diterapkan Secara Utuh</t>
  </si>
  <si>
    <t>Waktu</t>
  </si>
  <si>
    <t>Ketepatan waktu pelaksanaan Bimtek sesuai jadwal</t>
  </si>
  <si>
    <t>9 bulan</t>
  </si>
  <si>
    <t>Biaya</t>
  </si>
  <si>
    <t>-</t>
  </si>
  <si>
    <t>Jumlah Instansi yang Menerima Layanan Pembinaan Manajemen Kinerja ASN dengan Baik</t>
  </si>
  <si>
    <t>Indeks Kepuasaan Instansi yang Menerima Layanan Pembinaan Manajemen Kinerja ASN</t>
  </si>
  <si>
    <t>Kesesuaian Waktu Layanan dengan Jadwal Pelaksanaan</t>
  </si>
  <si>
    <t>12 bulan</t>
  </si>
  <si>
    <t>Kuantitas/ Kualitas/ Waktu/ Biaya</t>
  </si>
  <si>
    <t>IKI. 2.4</t>
  </si>
  <si>
    <t>Target 2.4</t>
  </si>
  <si>
    <t>Jumlah instansi yang memanfaatkan IT</t>
  </si>
  <si>
    <t>Persentase Instansi yang Sudah Menerapkan 4 Aspek Manajemen Kinerja Didukung IT</t>
  </si>
  <si>
    <t>IKI. 3.2</t>
  </si>
  <si>
    <t>Target 3.2</t>
  </si>
  <si>
    <t>IKI. 3.1</t>
  </si>
  <si>
    <t>Target 3.1</t>
  </si>
  <si>
    <t>Jumlah Instansi yang akan Dilaksanakan Evaluasi Hasil Pembinaan dan Efektifitas</t>
  </si>
  <si>
    <t>Persentase Instansi yang Menerima Pembinaan Secara Efektif</t>
  </si>
  <si>
    <t>Waktu Pelaksanaan Pengukuran dan Evaluasi Pembinaan</t>
  </si>
  <si>
    <t>November 2022</t>
  </si>
  <si>
    <t>IKI. 3.4</t>
  </si>
  <si>
    <t>Target 3.4</t>
  </si>
  <si>
    <t>B. TAMBAHAN</t>
  </si>
  <si>
    <t>Rencana Hasil Kerja Pimpinan yang diintervensi</t>
  </si>
  <si>
    <r>
      <rPr>
        <sz val="11"/>
        <color theme="1"/>
        <rFont val="Times New Roman"/>
        <charset val="134"/>
      </rPr>
      <t xml:space="preserve">Rencana Hasil Kerja Tambahan 4 
</t>
    </r>
    <r>
      <rPr>
        <i/>
        <sz val="11"/>
        <color theme="0" tint="-0.499984740745262"/>
        <rFont val="Times New Roman"/>
        <charset val="134"/>
      </rPr>
      <t>(Hasil yang diharapkan dengan prioritas tinggi (Perjanjian Kinerja, Rencana Strategis, Rencana Kerja Tahunan, Direktif, dan/atau Rencana Aksi) disertai dengan Jabatan Pimpinan yang memberikan penugasan)</t>
    </r>
  </si>
  <si>
    <t>IKI. 4.1</t>
  </si>
  <si>
    <t>Target 4.1</t>
  </si>
  <si>
    <t>IKI. 4.2</t>
  </si>
  <si>
    <t>Target 4.2</t>
  </si>
  <si>
    <t>IKI. 4.3</t>
  </si>
  <si>
    <t>Target 4.3</t>
  </si>
  <si>
    <t>IKI. 4.4</t>
  </si>
  <si>
    <t>Target 4.4</t>
  </si>
  <si>
    <r>
      <rPr>
        <sz val="11"/>
        <color theme="1"/>
        <rFont val="Times New Roman"/>
        <charset val="134"/>
      </rPr>
      <t xml:space="preserve">Rencana Hasil Kerja Tambahan 5 
</t>
    </r>
    <r>
      <rPr>
        <i/>
        <sz val="11"/>
        <color theme="0" tint="-0.499984740745262"/>
        <rFont val="Times New Roman"/>
        <charset val="134"/>
      </rPr>
      <t>(Hasil yang diharapkan dengan prioritas tinggi (Perjanjian Kinerja, Rencana Strategis, Rencana Kerja Tahunan, Direktif, dan/atau Rencana Aksi) disertai dengan Jabatan Pimpinan yang memberikan penugasan)</t>
    </r>
  </si>
  <si>
    <t>IKI. 5.1</t>
  </si>
  <si>
    <t>Target 5.1</t>
  </si>
  <si>
    <t>IKI. 5.2</t>
  </si>
  <si>
    <t>Target 5.2</t>
  </si>
  <si>
    <t>IKI. 5.3</t>
  </si>
  <si>
    <t>Target 5.3</t>
  </si>
  <si>
    <t>IKI. 5.4</t>
  </si>
  <si>
    <t>Target 5.4</t>
  </si>
  <si>
    <t>PERILAKU KERJA</t>
  </si>
  <si>
    <t>Berorientasi pelayanan</t>
  </si>
  <si>
    <t>- Memahami dan memenuhi kebutuhan masyarakat</t>
  </si>
  <si>
    <t>Ekspektasi Khusus Pimpinan:</t>
  </si>
  <si>
    <t>- Ramah, cekatan, solutif, dan dapat diandalkan</t>
  </si>
  <si>
    <t>- Melakukan perbaikan tiada henti</t>
  </si>
  <si>
    <t>Akuntabel</t>
  </si>
  <si>
    <t>- Melaksanakan tugas dengan jujur, bertanggungjawab, cermat, disiplin dan berintegritas tinggi</t>
  </si>
  <si>
    <t>- Menggunakan kekayaan dan barang milik negara secara bertanggungjawab, efektif, dan efisien</t>
  </si>
  <si>
    <t>- Tidak menyalahgunakan kewenangan jabatan</t>
  </si>
  <si>
    <t>Kompeten</t>
  </si>
  <si>
    <t>- Meningkatkan kompetensi diri untuk menjawab tantangan yang selalu berubah</t>
  </si>
  <si>
    <t>- Membantu orang lain belajar</t>
  </si>
  <si>
    <t>- Melaksanakan tugas dengan kualitas terbaik</t>
  </si>
  <si>
    <t>Harmonis</t>
  </si>
  <si>
    <t>- Menghargai setiap orang apapun latar belakangnya</t>
  </si>
  <si>
    <t>- Suka menolong orang lain</t>
  </si>
  <si>
    <t>- Membangun lingkungan kerja yang kondusif</t>
  </si>
  <si>
    <t>Loyal</t>
  </si>
  <si>
    <t>- Memegang teguh ideologi Pancasila, Undang-Undang Dasar Negara Republik Indonesia Tahun 1945, setia kepada Negara Kesatuan Republik Indonesia serta pemerintahan yang sah</t>
  </si>
  <si>
    <t>- Menjaga nama baik sesama ASN, Pimpinan, Instansi, dan Negara</t>
  </si>
  <si>
    <t>- Menjaga rahasia jabatan dan negara</t>
  </si>
  <si>
    <t>Adaptif</t>
  </si>
  <si>
    <t>- Cepat menyesuaikan diri menghadapi perubahan</t>
  </si>
  <si>
    <t>- Terus berinovasi dan mengembangkan kreativitas</t>
  </si>
  <si>
    <t>- Bertindak proaktif</t>
  </si>
  <si>
    <t>Kolaboratif</t>
  </si>
  <si>
    <t>- Memberi kesempatan kepada berbagai pihak untuk berkontribusi</t>
  </si>
  <si>
    <t>- Terbuka dalam bekerja sama untuk menghasilkan nilai tambah</t>
  </si>
  <si>
    <t>- Menggerakkan pemanfaatan berbagai sumberdaya untuk tujuan bersama</t>
  </si>
  <si>
    <t>(tempat, tanggal, bulan, tahun)</t>
  </si>
  <si>
    <t>Pegawai Yang Dinilai</t>
  </si>
  <si>
    <t>Pejabat Penilai Kinerja</t>
  </si>
  <si>
    <t>LAMPIRAN SASARAN KINERJA PEGAWAI</t>
  </si>
  <si>
    <t>DUKUNGAN SUMBER DAYA</t>
  </si>
  <si>
    <t>(dalam rangka memenuhi ekspektasi Pimpinan, maka Pegawai membutuhkan ….)</t>
  </si>
  <si>
    <t>SKEMA PERTANGGUNGJAWABAN</t>
  </si>
  <si>
    <t>(hasil kerja dilaporkan setiap hari/ mingguan/ bulanan/… berikut data yang dilaporkan adalah ….)</t>
  </si>
  <si>
    <t>KONSEKUENSI</t>
  </si>
  <si>
    <t>(apabila memenuhi ekspektasi Pimpinan maka….)</t>
  </si>
  <si>
    <t>(apabila tidak memenuhi ekspektasi Pimpinan maka….)</t>
  </si>
  <si>
    <t>Pegawai yang Dinilai</t>
  </si>
  <si>
    <t>(NAMA PEGAWAI YANG DINILAI)</t>
  </si>
  <si>
    <t>(NAMA PEJABAT PENILAI KINERJA)</t>
  </si>
  <si>
    <t>(NIP PEGAWAI YANG DINILAI)</t>
  </si>
  <si>
    <t>(NIP PEJABAT PENILAI KINERJA)</t>
  </si>
  <si>
    <t>EVALUASI KINERJA PEGAWAI</t>
  </si>
  <si>
    <t>PERIODE: TRIWULAN I/II/III/IV-AKHIR*</t>
  </si>
  <si>
    <t xml:space="preserve">INSTANSI </t>
  </si>
  <si>
    <t>CAPAIAN KINERJA ORGANISASI*</t>
  </si>
  <si>
    <t>BAIK</t>
  </si>
  <si>
    <t>POLA DISTRIBUSI:</t>
  </si>
  <si>
    <t>RENCANA HASIL KERJA PIMPINAN YANG DIINTERVENSI</t>
  </si>
  <si>
    <t>REALISASI BERDASARKAN BUKTI DUKUNG</t>
  </si>
  <si>
    <t>UMPAN BALIK BERKELANJUTAN BERDASARKAN BUKTI DUKUNG</t>
  </si>
  <si>
    <t>(7)</t>
  </si>
  <si>
    <t>RATING HASIL KERJA*</t>
  </si>
  <si>
    <t>SESUAI EKSPEKTASI</t>
  </si>
  <si>
    <t>RATING PERILAKU KERJA*</t>
  </si>
  <si>
    <t>PREDIKAT KINERJA PEGAWAI*</t>
  </si>
  <si>
    <t>DOKUMEN EVALUASI KINERJA PEGAWAI</t>
  </si>
  <si>
    <t>1.</t>
  </si>
  <si>
    <t>:</t>
  </si>
  <si>
    <t>2.</t>
  </si>
  <si>
    <t>3.</t>
  </si>
  <si>
    <t>ATASAN PEJABAT PENILAI KINERJA</t>
  </si>
  <si>
    <t>NAMA ATASAN PEJABAT PENILAI KINERJA</t>
  </si>
  <si>
    <t>NIP ATASAN PEJABAT PENILAI KINERJA</t>
  </si>
  <si>
    <t>PANGKAT/GOL. RUANG ATASAN PEJABAT PENILAI KINERJA</t>
  </si>
  <si>
    <t>JABATAN ATASAN PEJABAT PENILAI KINERJA</t>
  </si>
  <si>
    <t>UNIT KERJA ATASAN PEJABAT PENILAI KINERJA</t>
  </si>
  <si>
    <t>4.</t>
  </si>
  <si>
    <t>EVALUASI KINERJA</t>
  </si>
  <si>
    <t>CAPAIAN KINERJA ORGANISASI</t>
  </si>
  <si>
    <t>PREDIKAT KINERJA PEGAWAI</t>
  </si>
  <si>
    <t>5.</t>
  </si>
  <si>
    <t>CATATAN/REKOMENDASI</t>
  </si>
  <si>
    <t>(Tempat, Tanggal, Bulan, Tahun)</t>
  </si>
  <si>
    <t>7. Pegawai yang Dinilai</t>
  </si>
  <si>
    <t>6. Pejabat Penilai Kinerja</t>
  </si>
  <si>
    <t>Di Atas Ekspektasi</t>
  </si>
  <si>
    <t>Sesuai Ekspektasi</t>
  </si>
  <si>
    <t>Di Bawah Ekspektasi</t>
  </si>
  <si>
    <t>Hasil Kerja</t>
  </si>
  <si>
    <t>Perilaku Kerja</t>
  </si>
  <si>
    <t>Hasil</t>
  </si>
  <si>
    <t>SANGAT BAIK</t>
  </si>
  <si>
    <t>BUTUH PERBAIKAN</t>
  </si>
  <si>
    <r>
      <rPr>
        <sz val="11"/>
        <color theme="1"/>
        <rFont val="Calibri"/>
        <charset val="134"/>
        <scheme val="minor"/>
      </rPr>
      <t>KURANG/</t>
    </r>
    <r>
      <rPr>
        <i/>
        <sz val="11"/>
        <color theme="1"/>
        <rFont val="Calibri"/>
        <charset val="134"/>
        <scheme val="minor"/>
      </rPr>
      <t>MISS CONDUCT</t>
    </r>
  </si>
  <si>
    <t>SANGAT KURANG</t>
  </si>
  <si>
    <t>KURANG/MISS CONDUCT</t>
  </si>
  <si>
    <t>Istimewa</t>
  </si>
  <si>
    <t>Baik</t>
  </si>
  <si>
    <t>Butuh Perbaikan</t>
  </si>
  <si>
    <r>
      <rPr>
        <sz val="11"/>
        <color theme="1"/>
        <rFont val="Calibri"/>
        <charset val="134"/>
        <scheme val="minor"/>
      </rPr>
      <t>Kurang/</t>
    </r>
    <r>
      <rPr>
        <i/>
        <sz val="11"/>
        <color theme="1"/>
        <rFont val="Calibri"/>
        <charset val="134"/>
        <scheme val="minor"/>
      </rPr>
      <t>Misconduct</t>
    </r>
  </si>
  <si>
    <t>Sangat Kurang</t>
  </si>
  <si>
    <t>Kategori</t>
  </si>
  <si>
    <t>Pola Distribusi</t>
  </si>
  <si>
    <t>Distribusi Pegawai</t>
  </si>
  <si>
    <t>Sangat
Kurang</t>
  </si>
  <si>
    <r>
      <rPr>
        <sz val="11"/>
        <color theme="1"/>
        <rFont val="Calibri"/>
        <charset val="134"/>
        <scheme val="minor"/>
      </rPr>
      <t xml:space="preserve">Kurang/
</t>
    </r>
    <r>
      <rPr>
        <i/>
        <sz val="11"/>
        <color theme="1"/>
        <rFont val="Calibri"/>
        <charset val="134"/>
        <scheme val="minor"/>
      </rPr>
      <t>Misconduct</t>
    </r>
  </si>
  <si>
    <t>Butuh
Perbaikan</t>
  </si>
  <si>
    <t>Sangat Baik</t>
  </si>
  <si>
    <t>Sangat
Baik</t>
  </si>
  <si>
    <t>Jumlah</t>
  </si>
  <si>
    <r>
      <rPr>
        <sz val="11"/>
        <color theme="1"/>
        <rFont val="Calibri"/>
        <charset val="134"/>
        <scheme val="minor"/>
      </rPr>
      <t>Kurang/</t>
    </r>
    <r>
      <rPr>
        <i/>
        <sz val="11"/>
        <color theme="1"/>
        <rFont val="Calibri"/>
        <charset val="134"/>
        <scheme val="minor"/>
      </rPr>
      <t>Missconduct</t>
    </r>
  </si>
  <si>
    <t>Tersediannya layanan pendaftaran  bimbingan, coaching cliniq dan jamuan konsumsi yang responsif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</si>
</sst>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i/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0"/>
      <color theme="1"/>
      <name val="Bookman Old Style"/>
      <charset val="134"/>
    </font>
    <font>
      <i/>
      <sz val="11"/>
      <color theme="0" tint="-0.499984740745262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1"/>
      <color theme="0" tint="-0.499984740745262"/>
      <name val="Times New Roman"/>
      <charset val="134"/>
    </font>
    <font>
      <i/>
      <sz val="11"/>
      <color theme="1"/>
      <name val="Calibri"/>
      <charset val="134"/>
      <scheme val="minor"/>
    </font>
    <font>
      <b/>
      <sz val="9"/>
      <name val="Tahoma"/>
      <charset val="134"/>
    </font>
    <font>
      <sz val="9"/>
      <name val="Tahoma"/>
      <charset val="134"/>
    </font>
    <font>
      <sz val="11"/>
      <color theme="1"/>
      <name val="Calibri"/>
      <charset val="134"/>
      <scheme val="minor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0" xfId="1" applyFont="1"/>
    <xf numFmtId="0" fontId="0" fillId="0" borderId="1" xfId="0" applyBorder="1" applyAlignment="1">
      <alignment wrapText="1"/>
    </xf>
    <xf numFmtId="9" fontId="0" fillId="0" borderId="0" xfId="0" applyNumberFormat="1"/>
    <xf numFmtId="0" fontId="2" fillId="0" borderId="0" xfId="2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13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2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3" fillId="2" borderId="20" xfId="0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2" borderId="6" xfId="0" applyFont="1" applyFill="1" applyBorder="1"/>
    <xf numFmtId="0" fontId="3" fillId="2" borderId="14" xfId="0" applyFont="1" applyFill="1" applyBorder="1"/>
    <xf numFmtId="0" fontId="3" fillId="2" borderId="1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9" fontId="3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justify"/>
    </xf>
    <xf numFmtId="0" fontId="3" fillId="0" borderId="0" xfId="0" applyFont="1" applyAlignment="1">
      <alignment horizontal="justify"/>
    </xf>
    <xf numFmtId="0" fontId="3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top"/>
    </xf>
    <xf numFmtId="17" fontId="3" fillId="0" borderId="1" xfId="0" quotePrefix="1" applyNumberFormat="1" applyFont="1" applyBorder="1" applyAlignment="1">
      <alignment horizontal="center" vertical="top"/>
    </xf>
    <xf numFmtId="0" fontId="3" fillId="2" borderId="12" xfId="0" quotePrefix="1" applyFont="1" applyFill="1" applyBorder="1" applyAlignment="1">
      <alignment horizontal="center"/>
    </xf>
    <xf numFmtId="0" fontId="17" fillId="0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5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8" xfId="0" quotePrefix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4" xfId="0" quotePrefix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3" fillId="0" borderId="16" xfId="0" quotePrefix="1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5" fillId="0" borderId="6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8" xfId="0" quotePrefix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 vertical="top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9" fillId="6" borderId="1" xfId="0" applyFont="1" applyFill="1" applyBorder="1" applyAlignment="1">
      <alignment horizontal="justify" vertical="center" wrapText="1"/>
    </xf>
    <xf numFmtId="0" fontId="10" fillId="6" borderId="0" xfId="0" applyFont="1" applyFill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Distribusi'!$B$2</c:f>
              <c:strCache>
                <c:ptCount val="1"/>
                <c:pt idx="0">
                  <c:v>KURVA DISTRIBUSI
PREDIKAT KINERJA PEGAWAI DENGAN
CAPAIAN KINERJA ORGANISASI BAIK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Distribusi'!$A$3:$A$7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'Pola Distribusi'!$B$3:$B$7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82995408"/>
        <c:axId val="-382994864"/>
      </c:lineChart>
      <c:catAx>
        <c:axId val="-38299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82994864"/>
        <c:crosses val="autoZero"/>
        <c:auto val="1"/>
        <c:lblAlgn val="ctr"/>
        <c:lblOffset val="100"/>
        <c:noMultiLvlLbl val="0"/>
      </c:catAx>
      <c:valAx>
        <c:axId val="-3829948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FREKUENSI</a:t>
                </a:r>
                <a:r>
                  <a:rPr lang="en-ID" baseline="0"/>
                  <a:t> PEGAWAI</a:t>
                </a:r>
                <a:endParaRPr lang="en-ID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-38299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(Contoh)'!$B$2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(Contoh)'!$A$3:$A$7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(Contoh)'!$B$3:$B$7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82993232"/>
        <c:axId val="-502015808"/>
      </c:lineChart>
      <c:catAx>
        <c:axId val="-38299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2015808"/>
        <c:crosses val="autoZero"/>
        <c:auto val="1"/>
        <c:lblAlgn val="ctr"/>
        <c:lblOffset val="100"/>
        <c:noMultiLvlLbl val="1"/>
      </c:catAx>
      <c:valAx>
        <c:axId val="-5020158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38299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(Contoh)'!$F$2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(Contoh)'!$D$3:$D$7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'Pola Distribusi (Contoh)'!$F$3:$F$7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02013632"/>
        <c:axId val="-502019616"/>
      </c:lineChart>
      <c:catAx>
        <c:axId val="-502013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2019616"/>
        <c:crosses val="autoZero"/>
        <c:auto val="1"/>
        <c:lblAlgn val="ctr"/>
        <c:lblOffset val="100"/>
        <c:noMultiLvlLbl val="1"/>
      </c:catAx>
      <c:valAx>
        <c:axId val="-50201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201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(Contoh)'!$I$2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(Contoh)'!$H$3:$H$7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'Pola Distribusi (Contoh)'!$I$3:$I$7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7115216"/>
        <c:axId val="-597116304"/>
      </c:lineChart>
      <c:catAx>
        <c:axId val="-59711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97116304"/>
        <c:crosses val="autoZero"/>
        <c:auto val="1"/>
        <c:lblAlgn val="ctr"/>
        <c:lblOffset val="100"/>
        <c:noMultiLvlLbl val="1"/>
      </c:catAx>
      <c:valAx>
        <c:axId val="-59711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9711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'Pola Distribusi (Contoh)'!$L$2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'Pola Distribusi (Contoh)'!$K$3:$K$7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xVal>
          <c:yVal>
            <c:numRef>
              <c:f>'Pola Distribusi (Contoh)'!$L$3:$L$7</c:f>
              <c:numCache>
                <c:formatCode>General</c:formatCode>
                <c:ptCount val="5"/>
                <c:pt idx="0">
                  <c:v>2</c:v>
                </c:pt>
                <c:pt idx="1">
                  <c:v>11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7116848"/>
        <c:axId val="-597114128"/>
      </c:scatterChart>
      <c:valAx>
        <c:axId val="-59711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97114128"/>
        <c:crosses val="autoZero"/>
        <c:crossBetween val="midCat"/>
      </c:valAx>
      <c:valAx>
        <c:axId val="-59711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97116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(Contoh)'!$O$2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(Contoh)'!$N$3:$N$7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'Pola Distribusi (Contoh)'!$O$3:$O$7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7112496"/>
        <c:axId val="-597117936"/>
      </c:lineChart>
      <c:catAx>
        <c:axId val="-597112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97117936"/>
        <c:crosses val="autoZero"/>
        <c:auto val="1"/>
        <c:lblAlgn val="ctr"/>
        <c:lblOffset val="100"/>
        <c:noMultiLvlLbl val="1"/>
      </c:catAx>
      <c:valAx>
        <c:axId val="-59711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9711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Kurva Capaian</a:t>
            </a:r>
            <a:r>
              <a:rPr lang="en-US" baseline="0"/>
              <a:t> Organisasi berbading Capaian Pegawai</a:t>
            </a:r>
            <a:endParaRPr lang="id-ID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(Contoh)'!$E$2</c:f>
              <c:strCache>
                <c:ptCount val="1"/>
                <c:pt idx="0">
                  <c:v>Distribusi Pegawai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(Contoh)'!$D$3:$D$7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'Pola Distribusi (Contoh)'!$E$3:$E$7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'Pola Distribusi (Contoh)'!$F$2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(Contoh)'!$D$3:$D$7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'Pola Distribusi (Contoh)'!$F$3:$F$7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7117392"/>
        <c:axId val="-326487408"/>
      </c:lineChart>
      <c:catAx>
        <c:axId val="-597117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6487408"/>
        <c:crosses val="autoZero"/>
        <c:auto val="1"/>
        <c:lblAlgn val="ctr"/>
        <c:lblOffset val="100"/>
        <c:noMultiLvlLbl val="0"/>
      </c:catAx>
      <c:valAx>
        <c:axId val="-3264874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Frekuensi Pgawai/</a:t>
                </a:r>
              </a:p>
              <a:p>
                <a:pPr>
                  <a:defRPr/>
                </a:pPr>
                <a:r>
                  <a:rPr lang="en-US"/>
                  <a:t>Capaian</a:t>
                </a:r>
                <a:r>
                  <a:rPr lang="en-US" baseline="0"/>
                  <a:t> Organisasi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-59711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15</xdr:row>
      <xdr:rowOff>28575</xdr:rowOff>
    </xdr:from>
    <xdr:to>
      <xdr:col>8</xdr:col>
      <xdr:colOff>215713</xdr:colOff>
      <xdr:row>15</xdr:row>
      <xdr:rowOff>2667000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190499</xdr:rowOff>
    </xdr:from>
    <xdr:to>
      <xdr:col>3</xdr:col>
      <xdr:colOff>1228725</xdr:colOff>
      <xdr:row>7</xdr:row>
      <xdr:rowOff>111016</xdr:rowOff>
    </xdr:to>
    <xdr:pic>
      <xdr:nvPicPr>
        <xdr:cNvPr id="2" name="Picture 1" descr="garuda file indonesia logo wikimedia commons 34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76550" y="189865"/>
          <a:ext cx="1152525" cy="125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8</xdr:row>
      <xdr:rowOff>114299</xdr:rowOff>
    </xdr:from>
    <xdr:to>
      <xdr:col>2</xdr:col>
      <xdr:colOff>390525</xdr:colOff>
      <xdr:row>18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8</xdr:row>
      <xdr:rowOff>76199</xdr:rowOff>
    </xdr:from>
    <xdr:to>
      <xdr:col>6</xdr:col>
      <xdr:colOff>428625</xdr:colOff>
      <xdr:row>18</xdr:row>
      <xdr:rowOff>85724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28574</xdr:colOff>
      <xdr:row>8</xdr:row>
      <xdr:rowOff>104775</xdr:rowOff>
    </xdr:from>
    <xdr:to>
      <xdr:col>9</xdr:col>
      <xdr:colOff>361949</xdr:colOff>
      <xdr:row>18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8</xdr:row>
      <xdr:rowOff>123825</xdr:rowOff>
    </xdr:from>
    <xdr:to>
      <xdr:col>12</xdr:col>
      <xdr:colOff>495300</xdr:colOff>
      <xdr:row>18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28575</xdr:colOff>
      <xdr:row>8</xdr:row>
      <xdr:rowOff>76200</xdr:rowOff>
    </xdr:from>
    <xdr:to>
      <xdr:col>15</xdr:col>
      <xdr:colOff>314325</xdr:colOff>
      <xdr:row>18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571500</xdr:colOff>
      <xdr:row>19</xdr:row>
      <xdr:rowOff>57150</xdr:rowOff>
    </xdr:from>
    <xdr:to>
      <xdr:col>6</xdr:col>
      <xdr:colOff>476250</xdr:colOff>
      <xdr:row>33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E7" sqref="E7"/>
    </sheetView>
  </sheetViews>
  <sheetFormatPr defaultColWidth="9.1796875" defaultRowHeight="14.5"/>
  <cols>
    <col min="1" max="1" width="24" customWidth="1"/>
    <col min="2" max="2" width="23" customWidth="1"/>
    <col min="3" max="3" width="35.81640625" style="73" customWidth="1"/>
    <col min="4" max="4" width="28.1796875" customWidth="1"/>
    <col min="5" max="5" width="25.453125" customWidth="1"/>
    <col min="6" max="6" width="32.26953125" customWidth="1"/>
  </cols>
  <sheetData>
    <row r="2" spans="1:6">
      <c r="A2" s="88" t="s">
        <v>0</v>
      </c>
      <c r="B2" s="88"/>
      <c r="C2" s="89"/>
      <c r="D2" s="88"/>
      <c r="E2" s="88"/>
      <c r="F2" s="88"/>
    </row>
    <row r="3" spans="1:6">
      <c r="A3" s="31"/>
      <c r="B3" s="31"/>
      <c r="C3" s="74"/>
      <c r="D3" s="31"/>
      <c r="E3" s="31"/>
      <c r="F3" s="31"/>
    </row>
    <row r="4" spans="1:6" ht="26.15" customHeight="1">
      <c r="A4" s="91" t="s">
        <v>1</v>
      </c>
      <c r="B4" s="91" t="s">
        <v>2</v>
      </c>
      <c r="C4" s="90" t="s">
        <v>3</v>
      </c>
      <c r="D4" s="90"/>
      <c r="E4" s="90"/>
      <c r="F4" s="90"/>
    </row>
    <row r="5" spans="1:6" ht="67" customHeight="1">
      <c r="A5" s="92"/>
      <c r="B5" s="92"/>
      <c r="C5" s="75" t="s">
        <v>4</v>
      </c>
      <c r="D5" s="75" t="s">
        <v>5</v>
      </c>
      <c r="E5" s="75" t="s">
        <v>6</v>
      </c>
      <c r="F5" s="75" t="s">
        <v>7</v>
      </c>
    </row>
    <row r="6" spans="1:6" ht="70">
      <c r="A6" s="44" t="s">
        <v>8</v>
      </c>
      <c r="B6" s="44" t="s">
        <v>9</v>
      </c>
      <c r="C6" s="210" t="s">
        <v>10</v>
      </c>
      <c r="D6" s="211" t="s">
        <v>11</v>
      </c>
      <c r="E6" s="212" t="s">
        <v>12</v>
      </c>
      <c r="F6" s="212" t="s">
        <v>13</v>
      </c>
    </row>
    <row r="7" spans="1:6" ht="62">
      <c r="A7" s="45" t="s">
        <v>14</v>
      </c>
      <c r="B7" s="76" t="s">
        <v>15</v>
      </c>
      <c r="C7" s="77" t="s">
        <v>16</v>
      </c>
      <c r="D7" s="78" t="s">
        <v>17</v>
      </c>
      <c r="E7" s="79" t="s">
        <v>18</v>
      </c>
      <c r="F7" s="80" t="s">
        <v>19</v>
      </c>
    </row>
    <row r="8" spans="1:6" ht="77.5">
      <c r="A8" s="45" t="s">
        <v>20</v>
      </c>
      <c r="B8" s="76" t="s">
        <v>15</v>
      </c>
      <c r="C8" s="77" t="s">
        <v>21</v>
      </c>
      <c r="D8" s="81" t="s">
        <v>18</v>
      </c>
      <c r="E8" s="80" t="s">
        <v>22</v>
      </c>
      <c r="F8" s="80" t="s">
        <v>23</v>
      </c>
    </row>
    <row r="9" spans="1:6" ht="62">
      <c r="A9" s="45" t="s">
        <v>24</v>
      </c>
      <c r="B9" s="76" t="s">
        <v>25</v>
      </c>
      <c r="C9" s="77" t="s">
        <v>26</v>
      </c>
      <c r="D9" s="81" t="s">
        <v>18</v>
      </c>
      <c r="E9" s="79" t="s">
        <v>18</v>
      </c>
      <c r="F9" s="80" t="s">
        <v>27</v>
      </c>
    </row>
    <row r="10" spans="1:6" ht="46.5">
      <c r="A10" s="82" t="s">
        <v>28</v>
      </c>
      <c r="B10" s="76" t="s">
        <v>15</v>
      </c>
      <c r="C10" s="87" t="s">
        <v>221</v>
      </c>
      <c r="D10" s="81" t="s">
        <v>18</v>
      </c>
      <c r="E10" s="81" t="s">
        <v>18</v>
      </c>
      <c r="F10" s="81" t="s">
        <v>18</v>
      </c>
    </row>
  </sheetData>
  <mergeCells count="4">
    <mergeCell ref="A2:F2"/>
    <mergeCell ref="C4:F4"/>
    <mergeCell ref="A4:A5"/>
    <mergeCell ref="B4:B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7"/>
  <sheetViews>
    <sheetView showGridLines="0" topLeftCell="B10" workbookViewId="0">
      <selection activeCell="J13" sqref="J13"/>
    </sheetView>
  </sheetViews>
  <sheetFormatPr defaultColWidth="9" defaultRowHeight="14.5"/>
  <cols>
    <col min="1" max="1" width="4.81640625" style="31" customWidth="1"/>
    <col min="2" max="4" width="27.453125" style="31" customWidth="1"/>
    <col min="5" max="5" width="4.81640625" style="31" customWidth="1"/>
    <col min="6" max="6" width="18.54296875" style="31" customWidth="1"/>
    <col min="7" max="7" width="13.26953125" style="31" customWidth="1"/>
    <col min="8" max="8" width="25.7265625" style="31" customWidth="1"/>
    <col min="9" max="9" width="25.26953125" style="59" customWidth="1"/>
  </cols>
  <sheetData>
    <row r="1" spans="1:11">
      <c r="A1" s="88" t="s">
        <v>29</v>
      </c>
      <c r="B1" s="88"/>
      <c r="C1" s="88"/>
      <c r="D1" s="88"/>
      <c r="E1" s="88"/>
      <c r="F1" s="88"/>
      <c r="G1" s="88"/>
      <c r="H1" s="88"/>
      <c r="I1" s="88"/>
      <c r="K1" s="14" t="s">
        <v>30</v>
      </c>
    </row>
    <row r="2" spans="1:11">
      <c r="A2" s="88" t="s">
        <v>31</v>
      </c>
      <c r="B2" s="88"/>
      <c r="C2" s="88"/>
      <c r="D2" s="88"/>
      <c r="E2" s="88"/>
      <c r="F2" s="88"/>
      <c r="G2" s="88"/>
      <c r="H2" s="88"/>
      <c r="I2" s="88"/>
    </row>
    <row r="3" spans="1:11">
      <c r="A3" s="88" t="s">
        <v>32</v>
      </c>
      <c r="B3" s="88"/>
      <c r="C3" s="88"/>
      <c r="D3" s="88"/>
      <c r="E3" s="88"/>
      <c r="F3" s="88"/>
      <c r="G3" s="88"/>
      <c r="H3" s="88"/>
      <c r="I3" s="88"/>
    </row>
    <row r="5" spans="1:11">
      <c r="A5" s="151" t="s">
        <v>33</v>
      </c>
      <c r="B5" s="151"/>
      <c r="C5" s="151"/>
      <c r="D5" s="151"/>
      <c r="E5" s="152" t="s">
        <v>34</v>
      </c>
      <c r="F5" s="152"/>
      <c r="G5" s="53" t="s">
        <v>35</v>
      </c>
      <c r="H5" s="53"/>
      <c r="I5" s="71"/>
    </row>
    <row r="6" spans="1:11">
      <c r="A6" s="41" t="s">
        <v>36</v>
      </c>
      <c r="B6" s="42"/>
      <c r="C6" s="60" t="s">
        <v>37</v>
      </c>
      <c r="D6" s="61"/>
      <c r="E6" s="62" t="s">
        <v>36</v>
      </c>
      <c r="F6" s="153" t="s">
        <v>38</v>
      </c>
      <c r="G6" s="153"/>
      <c r="H6" s="153"/>
      <c r="I6" s="153"/>
    </row>
    <row r="7" spans="1:11">
      <c r="A7" s="43">
        <v>1</v>
      </c>
      <c r="B7" s="35" t="s">
        <v>39</v>
      </c>
      <c r="C7" s="63" t="str">
        <f>MPPH!A6</f>
        <v xml:space="preserve">Samsul </v>
      </c>
      <c r="D7" s="64"/>
      <c r="E7" s="48">
        <v>1</v>
      </c>
      <c r="F7" s="144" t="s">
        <v>39</v>
      </c>
      <c r="G7" s="144"/>
      <c r="H7" s="145" t="s">
        <v>40</v>
      </c>
      <c r="I7" s="146"/>
    </row>
    <row r="8" spans="1:11">
      <c r="A8" s="43">
        <v>2</v>
      </c>
      <c r="B8" s="35" t="s">
        <v>41</v>
      </c>
      <c r="C8" s="63" t="s">
        <v>42</v>
      </c>
      <c r="D8" s="64"/>
      <c r="E8" s="48">
        <v>2</v>
      </c>
      <c r="F8" s="144" t="s">
        <v>41</v>
      </c>
      <c r="G8" s="144"/>
      <c r="H8" s="145" t="s">
        <v>43</v>
      </c>
      <c r="I8" s="146"/>
    </row>
    <row r="9" spans="1:11">
      <c r="A9" s="43">
        <v>3</v>
      </c>
      <c r="B9" s="35" t="s">
        <v>44</v>
      </c>
      <c r="C9" s="63" t="s">
        <v>45</v>
      </c>
      <c r="D9" s="64"/>
      <c r="E9" s="48">
        <v>3</v>
      </c>
      <c r="F9" s="144" t="s">
        <v>44</v>
      </c>
      <c r="G9" s="144"/>
      <c r="H9" s="145" t="s">
        <v>46</v>
      </c>
      <c r="I9" s="146"/>
    </row>
    <row r="10" spans="1:11">
      <c r="A10" s="43">
        <v>4</v>
      </c>
      <c r="B10" s="35" t="s">
        <v>2</v>
      </c>
      <c r="C10" s="63" t="s">
        <v>47</v>
      </c>
      <c r="D10" s="64"/>
      <c r="E10" s="48">
        <v>4</v>
      </c>
      <c r="F10" s="144" t="s">
        <v>2</v>
      </c>
      <c r="G10" s="144"/>
      <c r="H10" s="145" t="s">
        <v>48</v>
      </c>
      <c r="I10" s="146"/>
    </row>
    <row r="11" spans="1:11">
      <c r="A11" s="43">
        <v>5</v>
      </c>
      <c r="B11" s="35" t="s">
        <v>49</v>
      </c>
      <c r="C11" s="63" t="s">
        <v>50</v>
      </c>
      <c r="D11" s="64"/>
      <c r="E11" s="48">
        <v>5</v>
      </c>
      <c r="F11" s="147" t="s">
        <v>49</v>
      </c>
      <c r="G11" s="148"/>
      <c r="H11" s="149" t="s">
        <v>51</v>
      </c>
      <c r="I11" s="150"/>
    </row>
    <row r="12" spans="1:11">
      <c r="A12" s="125" t="s">
        <v>52</v>
      </c>
      <c r="B12" s="125"/>
      <c r="C12" s="125"/>
      <c r="D12" s="125"/>
      <c r="E12" s="125"/>
      <c r="F12" s="125"/>
      <c r="G12" s="125"/>
      <c r="H12" s="125"/>
      <c r="I12" s="126"/>
    </row>
    <row r="13" spans="1:11" s="26" customFormat="1" ht="42">
      <c r="A13" s="44" t="s">
        <v>53</v>
      </c>
      <c r="B13" s="45" t="s">
        <v>54</v>
      </c>
      <c r="C13" s="139" t="s">
        <v>55</v>
      </c>
      <c r="D13" s="140"/>
      <c r="E13" s="141"/>
      <c r="F13" s="54" t="s">
        <v>56</v>
      </c>
      <c r="G13" s="139" t="s">
        <v>57</v>
      </c>
      <c r="H13" s="141"/>
      <c r="I13" s="44" t="s">
        <v>58</v>
      </c>
    </row>
    <row r="14" spans="1:11" s="26" customFormat="1">
      <c r="A14" s="44" t="s">
        <v>59</v>
      </c>
      <c r="B14" s="45" t="s">
        <v>60</v>
      </c>
      <c r="C14" s="139" t="s">
        <v>61</v>
      </c>
      <c r="D14" s="140"/>
      <c r="E14" s="141"/>
      <c r="F14" s="54" t="s">
        <v>62</v>
      </c>
      <c r="G14" s="142" t="s">
        <v>63</v>
      </c>
      <c r="H14" s="141"/>
      <c r="I14" s="83" t="s">
        <v>64</v>
      </c>
    </row>
    <row r="15" spans="1:11">
      <c r="A15" s="125" t="s">
        <v>65</v>
      </c>
      <c r="B15" s="125"/>
      <c r="C15" s="125"/>
      <c r="D15" s="125"/>
      <c r="E15" s="125"/>
      <c r="F15" s="125"/>
      <c r="G15" s="125"/>
      <c r="H15" s="125"/>
      <c r="I15" s="126"/>
    </row>
    <row r="16" spans="1:11" ht="36" customHeight="1">
      <c r="A16" s="93">
        <v>1</v>
      </c>
      <c r="B16" s="99" t="str">
        <f>MPPH!C5</f>
        <v>Meningkatnya Pembinaan Manajemen Kinerja ASN yang efektif di Instansi Pemerintah Pusat dan Daerah (SS-1)</v>
      </c>
      <c r="C16" s="127" t="str">
        <f>MPPH!C6</f>
        <v>Bimbingan Teknis Pembinaan Manajemen Kinerja  pada seluruh K/L/D  sesuai dengan target pada POK</v>
      </c>
      <c r="D16" s="128"/>
      <c r="E16" s="129"/>
      <c r="F16" s="65" t="s">
        <v>66</v>
      </c>
      <c r="G16" s="136" t="s">
        <v>67</v>
      </c>
      <c r="H16" s="137"/>
      <c r="I16" s="48" t="s">
        <v>68</v>
      </c>
    </row>
    <row r="17" spans="1:9" ht="35.15" customHeight="1">
      <c r="A17" s="94"/>
      <c r="B17" s="100"/>
      <c r="C17" s="130"/>
      <c r="D17" s="131"/>
      <c r="E17" s="132"/>
      <c r="F17" s="65" t="s">
        <v>69</v>
      </c>
      <c r="G17" s="136" t="s">
        <v>70</v>
      </c>
      <c r="H17" s="137"/>
      <c r="I17" s="72">
        <v>0.4</v>
      </c>
    </row>
    <row r="18" spans="1:9" ht="34" customHeight="1">
      <c r="A18" s="94"/>
      <c r="B18" s="100"/>
      <c r="C18" s="130"/>
      <c r="D18" s="131"/>
      <c r="E18" s="132"/>
      <c r="F18" s="65" t="s">
        <v>71</v>
      </c>
      <c r="G18" s="136" t="s">
        <v>72</v>
      </c>
      <c r="H18" s="137"/>
      <c r="I18" s="48" t="s">
        <v>73</v>
      </c>
    </row>
    <row r="19" spans="1:9">
      <c r="A19" s="95"/>
      <c r="B19" s="101"/>
      <c r="C19" s="133"/>
      <c r="D19" s="134"/>
      <c r="E19" s="135"/>
      <c r="F19" s="65" t="s">
        <v>74</v>
      </c>
      <c r="G19" s="143" t="s">
        <v>75</v>
      </c>
      <c r="H19" s="124"/>
      <c r="I19" s="84" t="s">
        <v>75</v>
      </c>
    </row>
    <row r="20" spans="1:9" ht="46" customHeight="1">
      <c r="A20" s="93">
        <v>2</v>
      </c>
      <c r="B20" s="99" t="str">
        <f>MPPH!D5</f>
        <v>Terwujudnya pembinaan dan layanan Kepegawaian yang berkualitas prima (SS-2)</v>
      </c>
      <c r="C20" s="127" t="str">
        <f>MPPH!D6</f>
        <v>Kepuasan Instansi dalam Menerima Layanan Pembinaan Manajemen Kinerja ASN</v>
      </c>
      <c r="D20" s="128"/>
      <c r="E20" s="129"/>
      <c r="F20" s="65" t="s">
        <v>66</v>
      </c>
      <c r="G20" s="136" t="s">
        <v>76</v>
      </c>
      <c r="H20" s="137"/>
      <c r="I20" s="48">
        <v>204</v>
      </c>
    </row>
    <row r="21" spans="1:9" ht="47.15" customHeight="1">
      <c r="A21" s="94"/>
      <c r="B21" s="100"/>
      <c r="C21" s="130"/>
      <c r="D21" s="131"/>
      <c r="E21" s="132"/>
      <c r="F21" s="65" t="s">
        <v>69</v>
      </c>
      <c r="G21" s="136" t="s">
        <v>77</v>
      </c>
      <c r="H21" s="137"/>
      <c r="I21" s="48">
        <v>80</v>
      </c>
    </row>
    <row r="22" spans="1:9" ht="33" customHeight="1">
      <c r="A22" s="94"/>
      <c r="B22" s="100"/>
      <c r="C22" s="130"/>
      <c r="D22" s="131"/>
      <c r="E22" s="132"/>
      <c r="F22" s="65" t="s">
        <v>71</v>
      </c>
      <c r="G22" s="136" t="s">
        <v>78</v>
      </c>
      <c r="H22" s="137"/>
      <c r="I22" s="48" t="s">
        <v>79</v>
      </c>
    </row>
    <row r="23" spans="1:9" ht="28">
      <c r="A23" s="95"/>
      <c r="B23" s="101"/>
      <c r="C23" s="133"/>
      <c r="D23" s="134"/>
      <c r="E23" s="135"/>
      <c r="F23" s="65" t="s">
        <v>80</v>
      </c>
      <c r="G23" s="123" t="s">
        <v>81</v>
      </c>
      <c r="H23" s="124"/>
      <c r="I23" s="48" t="s">
        <v>82</v>
      </c>
    </row>
    <row r="24" spans="1:9" ht="33" customHeight="1">
      <c r="A24" s="66">
        <v>3</v>
      </c>
      <c r="B24" s="67" t="str">
        <f>MPPH!E5</f>
        <v>Implementasi Sistem Manajemen Kinerja ASN pada Instansi (SS-4)</v>
      </c>
      <c r="C24" s="130" t="str">
        <f>MPPH!E6</f>
        <v>Meningkatnya Instansi yang Memanfaatkan IT dalam Mendukung Manajemen Kinerja</v>
      </c>
      <c r="D24" s="138"/>
      <c r="E24" s="132"/>
      <c r="F24" s="65" t="s">
        <v>66</v>
      </c>
      <c r="G24" s="123" t="s">
        <v>83</v>
      </c>
      <c r="H24" s="124"/>
      <c r="I24" s="48">
        <v>204</v>
      </c>
    </row>
    <row r="25" spans="1:9" ht="34" customHeight="1">
      <c r="A25" s="66"/>
      <c r="B25" s="67"/>
      <c r="C25" s="68"/>
      <c r="D25" s="69"/>
      <c r="E25" s="70"/>
      <c r="F25" s="65" t="s">
        <v>69</v>
      </c>
      <c r="G25" s="136" t="s">
        <v>84</v>
      </c>
      <c r="H25" s="137"/>
      <c r="I25" s="72">
        <v>0.65</v>
      </c>
    </row>
    <row r="26" spans="1:9" ht="28">
      <c r="A26" s="66"/>
      <c r="B26" s="67"/>
      <c r="C26" s="68"/>
      <c r="D26" s="69"/>
      <c r="E26" s="70"/>
      <c r="F26" s="65" t="s">
        <v>80</v>
      </c>
      <c r="G26" s="123" t="s">
        <v>85</v>
      </c>
      <c r="H26" s="124"/>
      <c r="I26" s="48" t="s">
        <v>86</v>
      </c>
    </row>
    <row r="27" spans="1:9" ht="28">
      <c r="A27" s="66"/>
      <c r="B27" s="67"/>
      <c r="C27" s="68"/>
      <c r="D27" s="69"/>
      <c r="E27" s="70"/>
      <c r="F27" s="65" t="s">
        <v>80</v>
      </c>
      <c r="G27" s="123" t="s">
        <v>87</v>
      </c>
      <c r="H27" s="124"/>
      <c r="I27" s="48" t="s">
        <v>88</v>
      </c>
    </row>
    <row r="28" spans="1:9" ht="33" customHeight="1">
      <c r="A28" s="93">
        <v>4</v>
      </c>
      <c r="B28" s="99" t="str">
        <f>MPPH!F5</f>
        <v>Terlakansannya Monitoring dan Evaluasi Kegiatan Direktorat Kinerja ASN (SS-6)</v>
      </c>
      <c r="C28" s="127" t="str">
        <f>MPPH!F6</f>
        <v>Evaluasi Pembinaan dan pengukuran efektifitas pembinaan Sistem Manajemen Kinerja</v>
      </c>
      <c r="D28" s="128"/>
      <c r="E28" s="129"/>
      <c r="F28" s="65" t="s">
        <v>66</v>
      </c>
      <c r="G28" s="136" t="s">
        <v>89</v>
      </c>
      <c r="H28" s="137"/>
      <c r="I28" s="48">
        <v>204</v>
      </c>
    </row>
    <row r="29" spans="1:9" ht="33" customHeight="1">
      <c r="A29" s="94"/>
      <c r="B29" s="100"/>
      <c r="C29" s="130"/>
      <c r="D29" s="131"/>
      <c r="E29" s="132"/>
      <c r="F29" s="65" t="s">
        <v>69</v>
      </c>
      <c r="G29" s="136" t="s">
        <v>90</v>
      </c>
      <c r="H29" s="137"/>
      <c r="I29" s="72">
        <v>0.8</v>
      </c>
    </row>
    <row r="30" spans="1:9" ht="33" customHeight="1">
      <c r="A30" s="94"/>
      <c r="B30" s="100"/>
      <c r="C30" s="130"/>
      <c r="D30" s="131"/>
      <c r="E30" s="132"/>
      <c r="F30" s="65" t="s">
        <v>71</v>
      </c>
      <c r="G30" s="136" t="s">
        <v>91</v>
      </c>
      <c r="H30" s="137"/>
      <c r="I30" s="85" t="s">
        <v>92</v>
      </c>
    </row>
    <row r="31" spans="1:9" ht="28">
      <c r="A31" s="95"/>
      <c r="B31" s="101"/>
      <c r="C31" s="133"/>
      <c r="D31" s="134"/>
      <c r="E31" s="135"/>
      <c r="F31" s="65" t="s">
        <v>80</v>
      </c>
      <c r="G31" s="123" t="s">
        <v>93</v>
      </c>
      <c r="H31" s="124"/>
      <c r="I31" s="48" t="s">
        <v>94</v>
      </c>
    </row>
    <row r="32" spans="1:9">
      <c r="A32" s="125" t="s">
        <v>95</v>
      </c>
      <c r="B32" s="125"/>
      <c r="C32" s="125"/>
      <c r="D32" s="125"/>
      <c r="E32" s="125"/>
      <c r="F32" s="125"/>
      <c r="G32" s="125"/>
      <c r="H32" s="125"/>
      <c r="I32" s="126"/>
    </row>
    <row r="33" spans="1:9" ht="28">
      <c r="A33" s="93">
        <v>4</v>
      </c>
      <c r="B33" s="99" t="s">
        <v>96</v>
      </c>
      <c r="C33" s="127" t="s">
        <v>97</v>
      </c>
      <c r="D33" s="128"/>
      <c r="E33" s="129"/>
      <c r="F33" s="65" t="s">
        <v>80</v>
      </c>
      <c r="G33" s="123" t="s">
        <v>98</v>
      </c>
      <c r="H33" s="124"/>
      <c r="I33" s="48" t="s">
        <v>99</v>
      </c>
    </row>
    <row r="34" spans="1:9" ht="28">
      <c r="A34" s="94"/>
      <c r="B34" s="100"/>
      <c r="C34" s="130"/>
      <c r="D34" s="131"/>
      <c r="E34" s="132"/>
      <c r="F34" s="65" t="s">
        <v>80</v>
      </c>
      <c r="G34" s="123" t="s">
        <v>100</v>
      </c>
      <c r="H34" s="124"/>
      <c r="I34" s="48" t="s">
        <v>101</v>
      </c>
    </row>
    <row r="35" spans="1:9" ht="28">
      <c r="A35" s="94"/>
      <c r="B35" s="100"/>
      <c r="C35" s="130"/>
      <c r="D35" s="131"/>
      <c r="E35" s="132"/>
      <c r="F35" s="65" t="s">
        <v>80</v>
      </c>
      <c r="G35" s="123" t="s">
        <v>102</v>
      </c>
      <c r="H35" s="124"/>
      <c r="I35" s="48" t="s">
        <v>103</v>
      </c>
    </row>
    <row r="36" spans="1:9" ht="28">
      <c r="A36" s="95"/>
      <c r="B36" s="101"/>
      <c r="C36" s="133"/>
      <c r="D36" s="134"/>
      <c r="E36" s="135"/>
      <c r="F36" s="65" t="s">
        <v>80</v>
      </c>
      <c r="G36" s="123" t="s">
        <v>104</v>
      </c>
      <c r="H36" s="124"/>
      <c r="I36" s="48" t="s">
        <v>105</v>
      </c>
    </row>
    <row r="37" spans="1:9" ht="28">
      <c r="A37" s="93">
        <v>5</v>
      </c>
      <c r="B37" s="99" t="s">
        <v>96</v>
      </c>
      <c r="C37" s="127" t="s">
        <v>106</v>
      </c>
      <c r="D37" s="128"/>
      <c r="E37" s="129"/>
      <c r="F37" s="65" t="s">
        <v>80</v>
      </c>
      <c r="G37" s="123" t="s">
        <v>107</v>
      </c>
      <c r="H37" s="124"/>
      <c r="I37" s="48" t="s">
        <v>108</v>
      </c>
    </row>
    <row r="38" spans="1:9" ht="28">
      <c r="A38" s="94"/>
      <c r="B38" s="100"/>
      <c r="C38" s="130"/>
      <c r="D38" s="131"/>
      <c r="E38" s="132"/>
      <c r="F38" s="65" t="s">
        <v>80</v>
      </c>
      <c r="G38" s="123" t="s">
        <v>109</v>
      </c>
      <c r="H38" s="124"/>
      <c r="I38" s="48" t="s">
        <v>110</v>
      </c>
    </row>
    <row r="39" spans="1:9" ht="28">
      <c r="A39" s="94"/>
      <c r="B39" s="100"/>
      <c r="C39" s="130"/>
      <c r="D39" s="131"/>
      <c r="E39" s="132"/>
      <c r="F39" s="65" t="s">
        <v>80</v>
      </c>
      <c r="G39" s="123" t="s">
        <v>111</v>
      </c>
      <c r="H39" s="124"/>
      <c r="I39" s="48" t="s">
        <v>112</v>
      </c>
    </row>
    <row r="40" spans="1:9" ht="28">
      <c r="A40" s="95"/>
      <c r="B40" s="101"/>
      <c r="C40" s="133"/>
      <c r="D40" s="134"/>
      <c r="E40" s="135"/>
      <c r="F40" s="65" t="s">
        <v>80</v>
      </c>
      <c r="G40" s="123" t="s">
        <v>113</v>
      </c>
      <c r="H40" s="124"/>
      <c r="I40" s="48" t="s">
        <v>114</v>
      </c>
    </row>
    <row r="41" spans="1:9">
      <c r="A41" s="125" t="s">
        <v>115</v>
      </c>
      <c r="B41" s="125"/>
      <c r="C41" s="125"/>
      <c r="D41" s="125"/>
      <c r="E41" s="125"/>
      <c r="F41" s="125"/>
      <c r="G41" s="125"/>
      <c r="H41" s="125"/>
      <c r="I41" s="126"/>
    </row>
    <row r="42" spans="1:9" s="39" customFormat="1">
      <c r="A42" s="96">
        <v>1</v>
      </c>
      <c r="B42" s="114" t="s">
        <v>116</v>
      </c>
      <c r="C42" s="115"/>
      <c r="D42" s="115"/>
      <c r="E42" s="115"/>
      <c r="F42" s="115"/>
      <c r="G42" s="115"/>
      <c r="H42" s="115"/>
      <c r="I42" s="116"/>
    </row>
    <row r="43" spans="1:9" s="39" customFormat="1" ht="15" customHeight="1">
      <c r="A43" s="97"/>
      <c r="B43" s="117" t="s">
        <v>117</v>
      </c>
      <c r="C43" s="118"/>
      <c r="D43" s="119"/>
      <c r="E43" s="120" t="s">
        <v>118</v>
      </c>
      <c r="F43" s="121"/>
      <c r="G43" s="121"/>
      <c r="H43" s="121"/>
      <c r="I43" s="122"/>
    </row>
    <row r="44" spans="1:9" s="39" customFormat="1" ht="15" customHeight="1">
      <c r="A44" s="97"/>
      <c r="B44" s="102" t="s">
        <v>119</v>
      </c>
      <c r="C44" s="103"/>
      <c r="D44" s="104"/>
      <c r="E44" s="105"/>
      <c r="F44" s="106"/>
      <c r="G44" s="106"/>
      <c r="H44" s="106"/>
      <c r="I44" s="107"/>
    </row>
    <row r="45" spans="1:9" s="39" customFormat="1" ht="15" customHeight="1">
      <c r="A45" s="98"/>
      <c r="B45" s="108" t="s">
        <v>120</v>
      </c>
      <c r="C45" s="109"/>
      <c r="D45" s="110"/>
      <c r="E45" s="111"/>
      <c r="F45" s="112"/>
      <c r="G45" s="112"/>
      <c r="H45" s="112"/>
      <c r="I45" s="113"/>
    </row>
    <row r="46" spans="1:9" s="39" customFormat="1">
      <c r="A46" s="96">
        <v>2</v>
      </c>
      <c r="B46" s="114" t="s">
        <v>121</v>
      </c>
      <c r="C46" s="115"/>
      <c r="D46" s="115"/>
      <c r="E46" s="115"/>
      <c r="F46" s="115"/>
      <c r="G46" s="115"/>
      <c r="H46" s="115"/>
      <c r="I46" s="116"/>
    </row>
    <row r="47" spans="1:9" s="39" customFormat="1" ht="15" customHeight="1">
      <c r="A47" s="97"/>
      <c r="B47" s="117" t="s">
        <v>122</v>
      </c>
      <c r="C47" s="118"/>
      <c r="D47" s="119"/>
      <c r="E47" s="120" t="s">
        <v>118</v>
      </c>
      <c r="F47" s="121"/>
      <c r="G47" s="121"/>
      <c r="H47" s="121"/>
      <c r="I47" s="122"/>
    </row>
    <row r="48" spans="1:9" s="39" customFormat="1" ht="15" customHeight="1">
      <c r="A48" s="97"/>
      <c r="B48" s="102" t="s">
        <v>123</v>
      </c>
      <c r="C48" s="103"/>
      <c r="D48" s="104"/>
      <c r="E48" s="105"/>
      <c r="F48" s="106"/>
      <c r="G48" s="106"/>
      <c r="H48" s="106"/>
      <c r="I48" s="107"/>
    </row>
    <row r="49" spans="1:9" s="39" customFormat="1" ht="15" customHeight="1">
      <c r="A49" s="98"/>
      <c r="B49" s="108" t="s">
        <v>124</v>
      </c>
      <c r="C49" s="109"/>
      <c r="D49" s="110"/>
      <c r="E49" s="111"/>
      <c r="F49" s="112"/>
      <c r="G49" s="112"/>
      <c r="H49" s="112"/>
      <c r="I49" s="113"/>
    </row>
    <row r="50" spans="1:9" s="39" customFormat="1">
      <c r="A50" s="96">
        <v>3</v>
      </c>
      <c r="B50" s="114" t="s">
        <v>125</v>
      </c>
      <c r="C50" s="115"/>
      <c r="D50" s="115"/>
      <c r="E50" s="115"/>
      <c r="F50" s="115"/>
      <c r="G50" s="115"/>
      <c r="H50" s="115"/>
      <c r="I50" s="116"/>
    </row>
    <row r="51" spans="1:9" s="39" customFormat="1" ht="15" customHeight="1">
      <c r="A51" s="97"/>
      <c r="B51" s="117" t="s">
        <v>126</v>
      </c>
      <c r="C51" s="118"/>
      <c r="D51" s="119"/>
      <c r="E51" s="120" t="s">
        <v>118</v>
      </c>
      <c r="F51" s="121"/>
      <c r="G51" s="121"/>
      <c r="H51" s="121"/>
      <c r="I51" s="122"/>
    </row>
    <row r="52" spans="1:9" s="39" customFormat="1" ht="15" customHeight="1">
      <c r="A52" s="97"/>
      <c r="B52" s="102" t="s">
        <v>127</v>
      </c>
      <c r="C52" s="103"/>
      <c r="D52" s="104"/>
      <c r="E52" s="105"/>
      <c r="F52" s="106"/>
      <c r="G52" s="106"/>
      <c r="H52" s="106"/>
      <c r="I52" s="107"/>
    </row>
    <row r="53" spans="1:9" s="39" customFormat="1" ht="15" customHeight="1">
      <c r="A53" s="98"/>
      <c r="B53" s="108" t="s">
        <v>128</v>
      </c>
      <c r="C53" s="109"/>
      <c r="D53" s="110"/>
      <c r="E53" s="111"/>
      <c r="F53" s="112"/>
      <c r="G53" s="112"/>
      <c r="H53" s="112"/>
      <c r="I53" s="113"/>
    </row>
    <row r="54" spans="1:9" s="39" customFormat="1">
      <c r="A54" s="96">
        <v>4</v>
      </c>
      <c r="B54" s="114" t="s">
        <v>129</v>
      </c>
      <c r="C54" s="115"/>
      <c r="D54" s="115"/>
      <c r="E54" s="115"/>
      <c r="F54" s="115"/>
      <c r="G54" s="115"/>
      <c r="H54" s="115"/>
      <c r="I54" s="116"/>
    </row>
    <row r="55" spans="1:9" s="39" customFormat="1" ht="15" customHeight="1">
      <c r="A55" s="97"/>
      <c r="B55" s="117" t="s">
        <v>130</v>
      </c>
      <c r="C55" s="118"/>
      <c r="D55" s="119"/>
      <c r="E55" s="120" t="s">
        <v>118</v>
      </c>
      <c r="F55" s="121"/>
      <c r="G55" s="121"/>
      <c r="H55" s="121"/>
      <c r="I55" s="122"/>
    </row>
    <row r="56" spans="1:9" s="39" customFormat="1" ht="15" customHeight="1">
      <c r="A56" s="97"/>
      <c r="B56" s="102" t="s">
        <v>131</v>
      </c>
      <c r="C56" s="103"/>
      <c r="D56" s="104"/>
      <c r="E56" s="105"/>
      <c r="F56" s="106"/>
      <c r="G56" s="106"/>
      <c r="H56" s="106"/>
      <c r="I56" s="107"/>
    </row>
    <row r="57" spans="1:9" s="39" customFormat="1" ht="15" customHeight="1">
      <c r="A57" s="98"/>
      <c r="B57" s="108" t="s">
        <v>132</v>
      </c>
      <c r="C57" s="109"/>
      <c r="D57" s="110"/>
      <c r="E57" s="111"/>
      <c r="F57" s="112"/>
      <c r="G57" s="112"/>
      <c r="H57" s="112"/>
      <c r="I57" s="113"/>
    </row>
    <row r="58" spans="1:9" s="39" customFormat="1">
      <c r="A58" s="96">
        <v>5</v>
      </c>
      <c r="B58" s="114" t="s">
        <v>133</v>
      </c>
      <c r="C58" s="115"/>
      <c r="D58" s="115"/>
      <c r="E58" s="115"/>
      <c r="F58" s="115"/>
      <c r="G58" s="115"/>
      <c r="H58" s="115"/>
      <c r="I58" s="116"/>
    </row>
    <row r="59" spans="1:9" s="39" customFormat="1" ht="15" customHeight="1">
      <c r="A59" s="97"/>
      <c r="B59" s="117" t="s">
        <v>134</v>
      </c>
      <c r="C59" s="118"/>
      <c r="D59" s="119"/>
      <c r="E59" s="120" t="s">
        <v>118</v>
      </c>
      <c r="F59" s="121"/>
      <c r="G59" s="121"/>
      <c r="H59" s="121"/>
      <c r="I59" s="122"/>
    </row>
    <row r="60" spans="1:9" s="39" customFormat="1" ht="15" customHeight="1">
      <c r="A60" s="97"/>
      <c r="B60" s="102" t="s">
        <v>135</v>
      </c>
      <c r="C60" s="103"/>
      <c r="D60" s="104"/>
      <c r="E60" s="105"/>
      <c r="F60" s="106"/>
      <c r="G60" s="106"/>
      <c r="H60" s="106"/>
      <c r="I60" s="107"/>
    </row>
    <row r="61" spans="1:9" s="39" customFormat="1" ht="15" customHeight="1">
      <c r="A61" s="98"/>
      <c r="B61" s="108" t="s">
        <v>136</v>
      </c>
      <c r="C61" s="109"/>
      <c r="D61" s="110"/>
      <c r="E61" s="111"/>
      <c r="F61" s="112"/>
      <c r="G61" s="112"/>
      <c r="H61" s="112"/>
      <c r="I61" s="113"/>
    </row>
    <row r="62" spans="1:9" s="39" customFormat="1">
      <c r="A62" s="96">
        <v>6</v>
      </c>
      <c r="B62" s="114" t="s">
        <v>137</v>
      </c>
      <c r="C62" s="115"/>
      <c r="D62" s="115"/>
      <c r="E62" s="115"/>
      <c r="F62" s="115"/>
      <c r="G62" s="115"/>
      <c r="H62" s="115"/>
      <c r="I62" s="116"/>
    </row>
    <row r="63" spans="1:9" s="39" customFormat="1" ht="15" customHeight="1">
      <c r="A63" s="97"/>
      <c r="B63" s="117" t="s">
        <v>138</v>
      </c>
      <c r="C63" s="118"/>
      <c r="D63" s="119"/>
      <c r="E63" s="120" t="s">
        <v>118</v>
      </c>
      <c r="F63" s="121"/>
      <c r="G63" s="121"/>
      <c r="H63" s="121"/>
      <c r="I63" s="122"/>
    </row>
    <row r="64" spans="1:9" s="39" customFormat="1" ht="15" customHeight="1">
      <c r="A64" s="97"/>
      <c r="B64" s="102" t="s">
        <v>139</v>
      </c>
      <c r="C64" s="103"/>
      <c r="D64" s="104"/>
      <c r="E64" s="105"/>
      <c r="F64" s="106"/>
      <c r="G64" s="106"/>
      <c r="H64" s="106"/>
      <c r="I64" s="107"/>
    </row>
    <row r="65" spans="1:9" s="39" customFormat="1" ht="15" customHeight="1">
      <c r="A65" s="98"/>
      <c r="B65" s="108" t="s">
        <v>140</v>
      </c>
      <c r="C65" s="109"/>
      <c r="D65" s="110"/>
      <c r="E65" s="111"/>
      <c r="F65" s="112"/>
      <c r="G65" s="112"/>
      <c r="H65" s="112"/>
      <c r="I65" s="113"/>
    </row>
    <row r="66" spans="1:9" s="39" customFormat="1">
      <c r="A66" s="96">
        <v>7</v>
      </c>
      <c r="B66" s="114" t="s">
        <v>141</v>
      </c>
      <c r="C66" s="115"/>
      <c r="D66" s="115"/>
      <c r="E66" s="115"/>
      <c r="F66" s="115"/>
      <c r="G66" s="115"/>
      <c r="H66" s="115"/>
      <c r="I66" s="116"/>
    </row>
    <row r="67" spans="1:9" s="39" customFormat="1" ht="15" customHeight="1">
      <c r="A67" s="97"/>
      <c r="B67" s="117" t="s">
        <v>142</v>
      </c>
      <c r="C67" s="118"/>
      <c r="D67" s="119"/>
      <c r="E67" s="120" t="s">
        <v>118</v>
      </c>
      <c r="F67" s="121"/>
      <c r="G67" s="121"/>
      <c r="H67" s="121"/>
      <c r="I67" s="122"/>
    </row>
    <row r="68" spans="1:9" s="39" customFormat="1" ht="15" customHeight="1">
      <c r="A68" s="97"/>
      <c r="B68" s="102" t="s">
        <v>143</v>
      </c>
      <c r="C68" s="103"/>
      <c r="D68" s="104"/>
      <c r="E68" s="105"/>
      <c r="F68" s="106"/>
      <c r="G68" s="106"/>
      <c r="H68" s="106"/>
      <c r="I68" s="107"/>
    </row>
    <row r="69" spans="1:9" s="39" customFormat="1" ht="15" customHeight="1">
      <c r="A69" s="98"/>
      <c r="B69" s="108" t="s">
        <v>144</v>
      </c>
      <c r="C69" s="109"/>
      <c r="D69" s="110"/>
      <c r="E69" s="111"/>
      <c r="F69" s="112"/>
      <c r="G69" s="112"/>
      <c r="H69" s="112"/>
      <c r="I69" s="113"/>
    </row>
    <row r="71" spans="1:9">
      <c r="E71" s="30"/>
      <c r="F71" s="30"/>
      <c r="G71" s="88" t="s">
        <v>145</v>
      </c>
      <c r="H71" s="88"/>
      <c r="I71" s="88"/>
    </row>
    <row r="72" spans="1:9">
      <c r="A72" s="88" t="s">
        <v>146</v>
      </c>
      <c r="B72" s="88"/>
      <c r="C72" s="88"/>
      <c r="D72" s="88"/>
      <c r="E72" s="30"/>
      <c r="F72" s="30"/>
      <c r="G72" s="88" t="s">
        <v>147</v>
      </c>
      <c r="H72" s="88"/>
      <c r="I72" s="88"/>
    </row>
    <row r="73" spans="1:9">
      <c r="A73" s="88"/>
      <c r="B73" s="88"/>
      <c r="C73" s="88"/>
      <c r="D73" s="88"/>
      <c r="E73" s="30"/>
      <c r="F73" s="30"/>
      <c r="G73" s="88"/>
      <c r="H73" s="88"/>
      <c r="I73" s="88"/>
    </row>
    <row r="74" spans="1:9">
      <c r="A74" s="88"/>
      <c r="B74" s="88"/>
      <c r="C74" s="88"/>
      <c r="D74" s="88"/>
      <c r="E74" s="30"/>
      <c r="F74" s="30"/>
      <c r="G74" s="88"/>
      <c r="H74" s="88"/>
      <c r="I74" s="88"/>
    </row>
    <row r="75" spans="1:9">
      <c r="A75" s="88"/>
      <c r="B75" s="88"/>
      <c r="C75" s="88"/>
      <c r="D75" s="88"/>
      <c r="E75" s="30"/>
      <c r="F75" s="30"/>
      <c r="G75" s="88"/>
      <c r="H75" s="88"/>
      <c r="I75" s="88"/>
    </row>
    <row r="76" spans="1:9">
      <c r="A76" s="88" t="str">
        <f>"("&amp;C7&amp;")"</f>
        <v>(Samsul )</v>
      </c>
      <c r="B76" s="88"/>
      <c r="C76" s="88"/>
      <c r="D76" s="88"/>
      <c r="E76" s="30"/>
      <c r="F76" s="30"/>
      <c r="G76" s="88" t="str">
        <f>"("&amp;H7&amp;")"</f>
        <v>(Dr. Achmad Slamet Hidayat)</v>
      </c>
      <c r="H76" s="88"/>
      <c r="I76" s="88"/>
    </row>
    <row r="77" spans="1:9">
      <c r="A77" s="88" t="str">
        <f>"("&amp;C8&amp;")"</f>
        <v>(NIP PEGAWAI YANG DINILAI)</v>
      </c>
      <c r="B77" s="88"/>
      <c r="C77" s="88"/>
      <c r="D77" s="88"/>
      <c r="G77" s="88" t="str">
        <f>"("&amp;H8&amp;")"</f>
        <v>(NIP PEJABAT PENILAI KINERJA)</v>
      </c>
      <c r="H77" s="88"/>
      <c r="I77" s="88"/>
    </row>
  </sheetData>
  <mergeCells count="133">
    <mergeCell ref="A1:I1"/>
    <mergeCell ref="A2:I2"/>
    <mergeCell ref="A3:I3"/>
    <mergeCell ref="A5:D5"/>
    <mergeCell ref="E5:F5"/>
    <mergeCell ref="F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A12:I12"/>
    <mergeCell ref="C13:E13"/>
    <mergeCell ref="G13:H13"/>
    <mergeCell ref="C14:E14"/>
    <mergeCell ref="G14:H14"/>
    <mergeCell ref="A15:I15"/>
    <mergeCell ref="G16:H16"/>
    <mergeCell ref="G17:H17"/>
    <mergeCell ref="G18:H18"/>
    <mergeCell ref="G19:H19"/>
    <mergeCell ref="G20:H20"/>
    <mergeCell ref="G21:H21"/>
    <mergeCell ref="C16:E19"/>
    <mergeCell ref="G22:H22"/>
    <mergeCell ref="G23:H23"/>
    <mergeCell ref="C24:E24"/>
    <mergeCell ref="G24:H24"/>
    <mergeCell ref="G25:H25"/>
    <mergeCell ref="G26:H26"/>
    <mergeCell ref="G27:H27"/>
    <mergeCell ref="G28:H28"/>
    <mergeCell ref="G29:H29"/>
    <mergeCell ref="C20:E23"/>
    <mergeCell ref="G30:H30"/>
    <mergeCell ref="G31:H31"/>
    <mergeCell ref="A32:I32"/>
    <mergeCell ref="G33:H33"/>
    <mergeCell ref="G34:H34"/>
    <mergeCell ref="G35:H35"/>
    <mergeCell ref="G36:H36"/>
    <mergeCell ref="G37:H37"/>
    <mergeCell ref="G38:H38"/>
    <mergeCell ref="C33:E36"/>
    <mergeCell ref="C28:E31"/>
    <mergeCell ref="G39:H39"/>
    <mergeCell ref="G40:H40"/>
    <mergeCell ref="A41:I41"/>
    <mergeCell ref="B42:I42"/>
    <mergeCell ref="B43:D43"/>
    <mergeCell ref="E43:I43"/>
    <mergeCell ref="B44:D44"/>
    <mergeCell ref="E44:I44"/>
    <mergeCell ref="B45:D45"/>
    <mergeCell ref="E45:I45"/>
    <mergeCell ref="B37:B40"/>
    <mergeCell ref="C37:E40"/>
    <mergeCell ref="B46:I46"/>
    <mergeCell ref="B47:D47"/>
    <mergeCell ref="E47:I47"/>
    <mergeCell ref="B48:D48"/>
    <mergeCell ref="E48:I48"/>
    <mergeCell ref="B49:D49"/>
    <mergeCell ref="E49:I49"/>
    <mergeCell ref="B50:I50"/>
    <mergeCell ref="B51:D51"/>
    <mergeCell ref="E51:I51"/>
    <mergeCell ref="B52:D52"/>
    <mergeCell ref="E52:I52"/>
    <mergeCell ref="B53:D53"/>
    <mergeCell ref="E53:I53"/>
    <mergeCell ref="B54:I54"/>
    <mergeCell ref="B55:D55"/>
    <mergeCell ref="E55:I55"/>
    <mergeCell ref="B56:D56"/>
    <mergeCell ref="E56:I56"/>
    <mergeCell ref="B57:D57"/>
    <mergeCell ref="E57:I57"/>
    <mergeCell ref="B58:I58"/>
    <mergeCell ref="B59:D59"/>
    <mergeCell ref="E59:I59"/>
    <mergeCell ref="B60:D60"/>
    <mergeCell ref="E60:I60"/>
    <mergeCell ref="B61:D61"/>
    <mergeCell ref="E61:I61"/>
    <mergeCell ref="B62:I62"/>
    <mergeCell ref="B63:D63"/>
    <mergeCell ref="E63:I63"/>
    <mergeCell ref="B64:D64"/>
    <mergeCell ref="E64:I64"/>
    <mergeCell ref="B65:D65"/>
    <mergeCell ref="E65:I65"/>
    <mergeCell ref="B66:I66"/>
    <mergeCell ref="B67:D67"/>
    <mergeCell ref="E67:I67"/>
    <mergeCell ref="B68:D68"/>
    <mergeCell ref="E68:I68"/>
    <mergeCell ref="B69:D69"/>
    <mergeCell ref="E69:I69"/>
    <mergeCell ref="G71:I71"/>
    <mergeCell ref="A72:D72"/>
    <mergeCell ref="G72:I72"/>
    <mergeCell ref="A73:D73"/>
    <mergeCell ref="G73:I73"/>
    <mergeCell ref="A74:D74"/>
    <mergeCell ref="G74:I74"/>
    <mergeCell ref="A75:D75"/>
    <mergeCell ref="G75:I75"/>
    <mergeCell ref="A76:D76"/>
    <mergeCell ref="G76:I76"/>
    <mergeCell ref="A77:D77"/>
    <mergeCell ref="G77:I77"/>
    <mergeCell ref="A16:A19"/>
    <mergeCell ref="A20:A23"/>
    <mergeCell ref="A28:A31"/>
    <mergeCell ref="A33:A36"/>
    <mergeCell ref="A37:A40"/>
    <mergeCell ref="A42:A45"/>
    <mergeCell ref="A46:A49"/>
    <mergeCell ref="A50:A53"/>
    <mergeCell ref="A54:A57"/>
    <mergeCell ref="A58:A61"/>
    <mergeCell ref="A62:A65"/>
    <mergeCell ref="A66:A69"/>
    <mergeCell ref="B16:B19"/>
    <mergeCell ref="B20:B23"/>
    <mergeCell ref="B28:B31"/>
    <mergeCell ref="B33:B36"/>
  </mergeCells>
  <dataValidations count="1">
    <dataValidation type="list" allowBlank="1" showInputMessage="1" showErrorMessage="1" sqref="F24 F25 F26 F27 F28 F29 F30 F31 F16:F23 F33:F40">
      <formula1>"Kuantitas,Kualitas,Waktu,Biaya,Kuantitas/ Kualitas/ Waktu/ Biaya"</formula1>
    </dataValidation>
  </dataValidations>
  <hyperlinks>
    <hyperlink ref="K1" location="MENU!A1" display="MENU"/>
  </hyperlinks>
  <pageMargins left="0.7" right="0.7" top="0.75" bottom="0.75" header="0.3" footer="0.3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6" sqref="A6:C6"/>
    </sheetView>
  </sheetViews>
  <sheetFormatPr defaultColWidth="9" defaultRowHeight="14.5"/>
  <cols>
    <col min="1" max="1" width="4.26953125" customWidth="1"/>
    <col min="2" max="2" width="41.1796875" customWidth="1"/>
    <col min="3" max="3" width="45.453125" customWidth="1"/>
  </cols>
  <sheetData>
    <row r="1" spans="1:5">
      <c r="E1" s="14" t="s">
        <v>30</v>
      </c>
    </row>
    <row r="2" spans="1:5">
      <c r="A2" s="88" t="s">
        <v>148</v>
      </c>
      <c r="B2" s="88"/>
      <c r="C2" s="88"/>
    </row>
    <row r="4" spans="1:5">
      <c r="A4" s="31"/>
      <c r="B4" s="31"/>
      <c r="C4" s="31" t="s">
        <v>34</v>
      </c>
    </row>
    <row r="5" spans="1:5">
      <c r="A5" s="158" t="str">
        <f>'SKP JAJF (Kuantitatif)'!A5:D5</f>
        <v>(NAMA INSTANSI)</v>
      </c>
      <c r="B5" s="158"/>
      <c r="C5" s="31" t="str">
        <f>'SKP JAJF (Kuantitatif)'!G5</f>
        <v>1 JANUARI SD 31 DESEMBER TAHUN 2022</v>
      </c>
    </row>
    <row r="6" spans="1:5">
      <c r="A6" s="155" t="s">
        <v>149</v>
      </c>
      <c r="B6" s="155"/>
      <c r="C6" s="155"/>
    </row>
    <row r="7" spans="1:5">
      <c r="A7" s="43">
        <v>1</v>
      </c>
      <c r="B7" s="154" t="s">
        <v>150</v>
      </c>
      <c r="C7" s="154"/>
    </row>
    <row r="8" spans="1:5">
      <c r="A8" s="43">
        <v>2</v>
      </c>
      <c r="B8" s="154" t="s">
        <v>150</v>
      </c>
      <c r="C8" s="154"/>
    </row>
    <row r="9" spans="1:5">
      <c r="A9" s="155" t="s">
        <v>151</v>
      </c>
      <c r="B9" s="155"/>
      <c r="C9" s="155"/>
    </row>
    <row r="10" spans="1:5" ht="30" customHeight="1">
      <c r="A10" s="43">
        <v>1</v>
      </c>
      <c r="B10" s="156" t="s">
        <v>152</v>
      </c>
      <c r="C10" s="157"/>
    </row>
    <row r="11" spans="1:5" ht="30" customHeight="1">
      <c r="A11" s="43">
        <v>2</v>
      </c>
      <c r="B11" s="156" t="s">
        <v>152</v>
      </c>
      <c r="C11" s="157"/>
    </row>
    <row r="12" spans="1:5">
      <c r="A12" s="155" t="s">
        <v>153</v>
      </c>
      <c r="B12" s="155"/>
      <c r="C12" s="155"/>
    </row>
    <row r="13" spans="1:5">
      <c r="A13" s="43">
        <v>1</v>
      </c>
      <c r="B13" s="154" t="s">
        <v>154</v>
      </c>
      <c r="C13" s="154"/>
    </row>
    <row r="14" spans="1:5">
      <c r="A14" s="43">
        <v>2</v>
      </c>
      <c r="B14" s="154" t="s">
        <v>155</v>
      </c>
      <c r="C14" s="154"/>
    </row>
    <row r="16" spans="1:5">
      <c r="A16" s="28"/>
      <c r="B16" s="28"/>
      <c r="C16" s="28" t="s">
        <v>145</v>
      </c>
    </row>
    <row r="17" spans="1:3">
      <c r="A17" s="28"/>
      <c r="B17" s="28" t="s">
        <v>156</v>
      </c>
      <c r="C17" s="28" t="s">
        <v>147</v>
      </c>
    </row>
    <row r="18" spans="1:3">
      <c r="A18" s="28"/>
      <c r="B18" s="28"/>
      <c r="C18" s="28"/>
    </row>
    <row r="19" spans="1:3">
      <c r="A19" s="28"/>
      <c r="B19" s="28"/>
      <c r="C19" s="28"/>
    </row>
    <row r="20" spans="1:3">
      <c r="A20" s="28"/>
      <c r="B20" s="28" t="s">
        <v>157</v>
      </c>
      <c r="C20" s="28" t="s">
        <v>158</v>
      </c>
    </row>
    <row r="21" spans="1:3">
      <c r="A21" s="28"/>
      <c r="B21" s="28" t="s">
        <v>159</v>
      </c>
      <c r="C21" s="28" t="s">
        <v>160</v>
      </c>
    </row>
  </sheetData>
  <mergeCells count="11">
    <mergeCell ref="A2:C2"/>
    <mergeCell ref="A5:B5"/>
    <mergeCell ref="A6:C6"/>
    <mergeCell ref="B7:C7"/>
    <mergeCell ref="B8:C8"/>
    <mergeCell ref="B14:C14"/>
    <mergeCell ref="A9:C9"/>
    <mergeCell ref="B10:C10"/>
    <mergeCell ref="B11:C11"/>
    <mergeCell ref="A12:C12"/>
    <mergeCell ref="B13:C13"/>
  </mergeCells>
  <hyperlinks>
    <hyperlink ref="E1" location="MENU!A1" display="MENU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showGridLines="0" topLeftCell="A17" workbookViewId="0">
      <selection activeCell="F31" sqref="F31:G31"/>
    </sheetView>
  </sheetViews>
  <sheetFormatPr defaultColWidth="9" defaultRowHeight="14.5"/>
  <cols>
    <col min="1" max="1" width="4.7265625" style="31" customWidth="1"/>
    <col min="2" max="2" width="25.1796875" style="31" customWidth="1"/>
    <col min="3" max="4" width="8.7265625" style="31" customWidth="1"/>
    <col min="5" max="5" width="16.81640625" style="31" customWidth="1"/>
    <col min="6" max="6" width="25.1796875" style="31" customWidth="1"/>
    <col min="7" max="7" width="4.7265625" style="31" customWidth="1"/>
    <col min="8" max="8" width="18.7265625" style="31" customWidth="1"/>
    <col min="9" max="9" width="11.81640625" style="40" customWidth="1"/>
    <col min="10" max="10" width="11.453125" style="40" customWidth="1"/>
    <col min="11" max="11" width="41.26953125" style="40" customWidth="1"/>
  </cols>
  <sheetData>
    <row r="1" spans="1:14">
      <c r="A1" s="88" t="s">
        <v>161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N1" s="14" t="s">
        <v>30</v>
      </c>
    </row>
    <row r="2" spans="1:14">
      <c r="A2" s="88" t="s">
        <v>31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4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4" ht="14.25" customHeight="1">
      <c r="A5" s="192" t="s">
        <v>162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4">
      <c r="A6" s="151" t="str">
        <f>'SKP JAJF (Kuantitatif)'!A5:D5</f>
        <v>(NAMA INSTANSI)</v>
      </c>
      <c r="B6" s="151"/>
      <c r="C6" s="151"/>
      <c r="D6" s="151"/>
      <c r="E6" s="151"/>
      <c r="F6" s="151"/>
      <c r="G6" s="193" t="s">
        <v>34</v>
      </c>
      <c r="H6" s="193"/>
      <c r="I6" s="53" t="str">
        <f>'SKP JAJF (Kuantitatif)'!G5</f>
        <v>1 JANUARI SD 31 DESEMBER TAHUN 2022</v>
      </c>
      <c r="J6" s="53"/>
      <c r="K6" s="53"/>
    </row>
    <row r="7" spans="1:14">
      <c r="A7" s="41" t="s">
        <v>53</v>
      </c>
      <c r="B7" s="194" t="s">
        <v>37</v>
      </c>
      <c r="C7" s="195"/>
      <c r="D7" s="195"/>
      <c r="E7" s="195"/>
      <c r="F7" s="196"/>
      <c r="G7" s="41" t="s">
        <v>53</v>
      </c>
      <c r="H7" s="197" t="s">
        <v>38</v>
      </c>
      <c r="I7" s="198"/>
      <c r="J7" s="198"/>
      <c r="K7" s="199"/>
    </row>
    <row r="8" spans="1:14">
      <c r="A8" s="43">
        <v>1</v>
      </c>
      <c r="B8" s="184" t="s">
        <v>39</v>
      </c>
      <c r="C8" s="185"/>
      <c r="D8" s="186" t="str">
        <f>'SKP JAJF (Kuantitatif)'!C7</f>
        <v xml:space="preserve">Samsul </v>
      </c>
      <c r="E8" s="187"/>
      <c r="F8" s="188"/>
      <c r="G8" s="43">
        <v>1</v>
      </c>
      <c r="H8" s="184" t="s">
        <v>39</v>
      </c>
      <c r="I8" s="185"/>
      <c r="J8" s="145" t="str">
        <f>'SKP JAJF (Kuantitatif)'!H7</f>
        <v>Dr. Achmad Slamet Hidayat</v>
      </c>
      <c r="K8" s="189"/>
    </row>
    <row r="9" spans="1:14">
      <c r="A9" s="43">
        <v>2</v>
      </c>
      <c r="B9" s="184" t="s">
        <v>41</v>
      </c>
      <c r="C9" s="185"/>
      <c r="D9" s="186" t="str">
        <f>'SKP JAJF (Kuantitatif)'!C8</f>
        <v>NIP PEGAWAI YANG DINILAI</v>
      </c>
      <c r="E9" s="187"/>
      <c r="F9" s="188"/>
      <c r="G9" s="43">
        <v>2</v>
      </c>
      <c r="H9" s="184" t="s">
        <v>41</v>
      </c>
      <c r="I9" s="185"/>
      <c r="J9" s="145" t="str">
        <f>'SKP JAJF (Kuantitatif)'!H8</f>
        <v>NIP PEJABAT PENILAI KINERJA</v>
      </c>
      <c r="K9" s="189"/>
    </row>
    <row r="10" spans="1:14">
      <c r="A10" s="43">
        <v>3</v>
      </c>
      <c r="B10" s="184" t="s">
        <v>44</v>
      </c>
      <c r="C10" s="185"/>
      <c r="D10" s="186" t="str">
        <f>'SKP JAJF (Kuantitatif)'!C9</f>
        <v>PANGKAT/GOL. RUANG PEGAWAI YANG DINILAI</v>
      </c>
      <c r="E10" s="187"/>
      <c r="F10" s="188"/>
      <c r="G10" s="43">
        <v>3</v>
      </c>
      <c r="H10" s="184" t="s">
        <v>44</v>
      </c>
      <c r="I10" s="185"/>
      <c r="J10" s="145" t="str">
        <f>'SKP JAJF (Kuantitatif)'!H9</f>
        <v>PANGKAT/GOL. RUANG PEJABAT PENILAI KINERJA</v>
      </c>
      <c r="K10" s="189"/>
    </row>
    <row r="11" spans="1:14">
      <c r="A11" s="43">
        <v>4</v>
      </c>
      <c r="B11" s="184" t="s">
        <v>2</v>
      </c>
      <c r="C11" s="185"/>
      <c r="D11" s="186" t="str">
        <f>'SKP JAJF (Kuantitatif)'!C10</f>
        <v>Analis Kepegawaian Ahli Madya</v>
      </c>
      <c r="E11" s="187"/>
      <c r="F11" s="188"/>
      <c r="G11" s="43">
        <v>4</v>
      </c>
      <c r="H11" s="184" t="s">
        <v>2</v>
      </c>
      <c r="I11" s="185"/>
      <c r="J11" s="145" t="str">
        <f>'SKP JAJF (Kuantitatif)'!H10</f>
        <v>JABATAN PEJABAT PENILAI KINERJA</v>
      </c>
      <c r="K11" s="189"/>
    </row>
    <row r="12" spans="1:14">
      <c r="A12" s="43">
        <v>5</v>
      </c>
      <c r="B12" s="184" t="s">
        <v>49</v>
      </c>
      <c r="C12" s="185"/>
      <c r="D12" s="186" t="str">
        <f>'SKP JAJF (Kuantitatif)'!C11</f>
        <v>Direktorat Kinerja ASN</v>
      </c>
      <c r="E12" s="187"/>
      <c r="F12" s="188"/>
      <c r="G12" s="43">
        <v>5</v>
      </c>
      <c r="H12" s="184" t="s">
        <v>163</v>
      </c>
      <c r="I12" s="185"/>
      <c r="J12" s="145" t="str">
        <f>'SKP JAJF (Kuantitatif)'!H11</f>
        <v>UNIT KERJA PEJABAT PENILAI KINERJA</v>
      </c>
      <c r="K12" s="189"/>
    </row>
    <row r="13" spans="1:14">
      <c r="A13" s="190" t="s">
        <v>164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</row>
    <row r="14" spans="1:14">
      <c r="A14" s="191" t="s">
        <v>165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</row>
    <row r="15" spans="1:14">
      <c r="A15" s="190" t="s">
        <v>166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4" ht="213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>
      <c r="A17" s="181" t="s">
        <v>52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3"/>
    </row>
    <row r="18" spans="1:11" s="26" customFormat="1" ht="45" customHeight="1">
      <c r="A18" s="44" t="s">
        <v>53</v>
      </c>
      <c r="B18" s="44" t="s">
        <v>167</v>
      </c>
      <c r="C18" s="139" t="s">
        <v>55</v>
      </c>
      <c r="D18" s="141"/>
      <c r="E18" s="46" t="s">
        <v>56</v>
      </c>
      <c r="F18" s="139" t="s">
        <v>57</v>
      </c>
      <c r="G18" s="141"/>
      <c r="H18" s="44" t="s">
        <v>58</v>
      </c>
      <c r="I18" s="139" t="s">
        <v>168</v>
      </c>
      <c r="J18" s="140"/>
      <c r="K18" s="44" t="s">
        <v>169</v>
      </c>
    </row>
    <row r="19" spans="1:11" s="26" customFormat="1">
      <c r="A19" s="44" t="s">
        <v>59</v>
      </c>
      <c r="B19" s="44"/>
      <c r="C19" s="139" t="s">
        <v>60</v>
      </c>
      <c r="D19" s="141"/>
      <c r="E19" s="46"/>
      <c r="F19" s="142" t="s">
        <v>61</v>
      </c>
      <c r="G19" s="141"/>
      <c r="H19" s="44" t="s">
        <v>62</v>
      </c>
      <c r="I19" s="142" t="s">
        <v>64</v>
      </c>
      <c r="J19" s="141"/>
      <c r="K19" s="44" t="s">
        <v>170</v>
      </c>
    </row>
    <row r="20" spans="1:11">
      <c r="A20" s="181" t="s">
        <v>65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3"/>
    </row>
    <row r="21" spans="1:11" s="38" customFormat="1" ht="57" customHeight="1">
      <c r="A21" s="93">
        <f>'SKP JAJF (Kuantitatif)'!A16</f>
        <v>1</v>
      </c>
      <c r="B21" s="99" t="str">
        <f>'SKP JAJF (Kuantitatif)'!B16</f>
        <v>Meningkatnya Pembinaan Manajemen Kinerja ASN yang efektif di Instansi Pemerintah Pusat dan Daerah (SS-1)</v>
      </c>
      <c r="C21" s="127" t="str">
        <f>'SKP JAJF (Kuantitatif)'!C16:E16</f>
        <v>Bimbingan Teknis Pembinaan Manajemen Kinerja  pada seluruh K/L/D  sesuai dengan target pada POK</v>
      </c>
      <c r="D21" s="129"/>
      <c r="E21" s="47" t="str">
        <f>'SKP JAJF (Kuantitatif)'!F16</f>
        <v>Kuantitas</v>
      </c>
      <c r="F21" s="136" t="str">
        <f>'SKP JAJF (Kuantitatif)'!G16</f>
        <v>Jumlah Instansi yang sudah menerapkan Manajemen Kinerja</v>
      </c>
      <c r="G21" s="137"/>
      <c r="H21" s="48" t="str">
        <f>'SKP JAJF (Kuantitatif)'!I16</f>
        <v>204 instansi</v>
      </c>
      <c r="I21" s="179"/>
      <c r="J21" s="180"/>
      <c r="K21" s="55"/>
    </row>
    <row r="22" spans="1:11" s="38" customFormat="1" ht="57" customHeight="1">
      <c r="A22" s="94"/>
      <c r="B22" s="100"/>
      <c r="C22" s="130"/>
      <c r="D22" s="132"/>
      <c r="E22" s="47" t="str">
        <f>'SKP JAJF (Kuantitatif)'!F17</f>
        <v>Kualitas</v>
      </c>
      <c r="F22" s="136" t="str">
        <f>'SKP JAJF (Kuantitatif)'!G17</f>
        <v>Persentase 4 tahapan Manajemen Kinerja yang Sudah diterapkan Secara Utuh</v>
      </c>
      <c r="G22" s="137"/>
      <c r="H22" s="48">
        <f>'SKP JAJF (Kuantitatif)'!I17</f>
        <v>0.4</v>
      </c>
      <c r="I22" s="179"/>
      <c r="J22" s="180"/>
      <c r="K22" s="55"/>
    </row>
    <row r="23" spans="1:11" s="38" customFormat="1" ht="57" customHeight="1">
      <c r="A23" s="94"/>
      <c r="B23" s="100"/>
      <c r="C23" s="130"/>
      <c r="D23" s="132"/>
      <c r="E23" s="47" t="str">
        <f>'SKP JAJF (Kuantitatif)'!F18</f>
        <v>Waktu</v>
      </c>
      <c r="F23" s="136" t="str">
        <f>'SKP JAJF (Kuantitatif)'!G18</f>
        <v>Ketepatan waktu pelaksanaan Bimtek sesuai jadwal</v>
      </c>
      <c r="G23" s="137"/>
      <c r="H23" s="48" t="str">
        <f>'SKP JAJF (Kuantitatif)'!I18</f>
        <v>9 bulan</v>
      </c>
      <c r="I23" s="179"/>
      <c r="J23" s="180"/>
      <c r="K23" s="55"/>
    </row>
    <row r="24" spans="1:11" s="38" customFormat="1" ht="57" customHeight="1">
      <c r="A24" s="95"/>
      <c r="B24" s="101"/>
      <c r="C24" s="133"/>
      <c r="D24" s="135"/>
      <c r="E24" s="47" t="str">
        <f>'SKP JAJF (Kuantitatif)'!F19</f>
        <v>Biaya</v>
      </c>
      <c r="F24" s="143" t="str">
        <f>'SKP JAJF (Kuantitatif)'!G19</f>
        <v>-</v>
      </c>
      <c r="G24" s="124"/>
      <c r="H24" s="84" t="str">
        <f>'SKP JAJF (Kuantitatif)'!I19</f>
        <v>-</v>
      </c>
      <c r="I24" s="179"/>
      <c r="J24" s="180"/>
      <c r="K24" s="55"/>
    </row>
    <row r="25" spans="1:11" s="38" customFormat="1" ht="57" customHeight="1">
      <c r="A25" s="93">
        <f>'SKP JAJF (Kuantitatif)'!A20</f>
        <v>2</v>
      </c>
      <c r="B25" s="99" t="str">
        <f>'SKP JAJF (Kuantitatif)'!B20</f>
        <v>Terwujudnya pembinaan dan layanan Kepegawaian yang berkualitas prima (SS-2)</v>
      </c>
      <c r="C25" s="127" t="str">
        <f>'SKP JAJF (Kuantitatif)'!C20:E20</f>
        <v>Kepuasan Instansi dalam Menerima Layanan Pembinaan Manajemen Kinerja ASN</v>
      </c>
      <c r="D25" s="129"/>
      <c r="E25" s="47" t="str">
        <f>'SKP JAJF (Kuantitatif)'!F20</f>
        <v>Kuantitas</v>
      </c>
      <c r="F25" s="136" t="str">
        <f>'SKP JAJF (Kuantitatif)'!G20</f>
        <v>Jumlah Instansi yang Menerima Layanan Pembinaan Manajemen Kinerja ASN dengan Baik</v>
      </c>
      <c r="G25" s="137"/>
      <c r="H25" s="48">
        <f>'SKP JAJF (Kuantitatif)'!I20</f>
        <v>204</v>
      </c>
      <c r="I25" s="179"/>
      <c r="J25" s="180"/>
      <c r="K25" s="55"/>
    </row>
    <row r="26" spans="1:11" s="38" customFormat="1" ht="57" customHeight="1">
      <c r="A26" s="94"/>
      <c r="B26" s="100"/>
      <c r="C26" s="130"/>
      <c r="D26" s="132"/>
      <c r="E26" s="47" t="str">
        <f>'SKP JAJF (Kuantitatif)'!F21</f>
        <v>Kualitas</v>
      </c>
      <c r="F26" s="136" t="str">
        <f>'SKP JAJF (Kuantitatif)'!G21</f>
        <v>Indeks Kepuasaan Instansi yang Menerima Layanan Pembinaan Manajemen Kinerja ASN</v>
      </c>
      <c r="G26" s="137"/>
      <c r="H26" s="48">
        <f>'SKP JAJF (Kuantitatif)'!I21</f>
        <v>80</v>
      </c>
      <c r="I26" s="179"/>
      <c r="J26" s="180"/>
      <c r="K26" s="55"/>
    </row>
    <row r="27" spans="1:11" s="38" customFormat="1" ht="57" customHeight="1">
      <c r="A27" s="94"/>
      <c r="B27" s="100"/>
      <c r="C27" s="130"/>
      <c r="D27" s="132"/>
      <c r="E27" s="47" t="str">
        <f>'SKP JAJF (Kuantitatif)'!F22</f>
        <v>Waktu</v>
      </c>
      <c r="F27" s="136" t="str">
        <f>'SKP JAJF (Kuantitatif)'!G22</f>
        <v>Kesesuaian Waktu Layanan dengan Jadwal Pelaksanaan</v>
      </c>
      <c r="G27" s="137"/>
      <c r="H27" s="48" t="str">
        <f>'SKP JAJF (Kuantitatif)'!I22</f>
        <v>12 bulan</v>
      </c>
      <c r="I27" s="179"/>
      <c r="J27" s="180"/>
      <c r="K27" s="55"/>
    </row>
    <row r="28" spans="1:11" s="38" customFormat="1" ht="57" customHeight="1">
      <c r="A28" s="95"/>
      <c r="B28" s="101"/>
      <c r="C28" s="133"/>
      <c r="D28" s="135"/>
      <c r="E28" s="47" t="str">
        <f>'SKP JAJF (Kuantitatif)'!F23</f>
        <v>Kuantitas/ Kualitas/ Waktu/ Biaya</v>
      </c>
      <c r="F28" s="136" t="str">
        <f>'SKP JAJF (Kuantitatif)'!G23</f>
        <v>IKI. 2.4</v>
      </c>
      <c r="G28" s="137"/>
      <c r="H28" s="48" t="str">
        <f>'SKP JAJF (Kuantitatif)'!I23</f>
        <v>Target 2.4</v>
      </c>
      <c r="I28" s="179"/>
      <c r="J28" s="180"/>
      <c r="K28" s="55"/>
    </row>
    <row r="29" spans="1:11" s="38" customFormat="1" ht="57" customHeight="1">
      <c r="A29" s="93">
        <f>'SKP JAJF (Kuantitatif)'!A28</f>
        <v>4</v>
      </c>
      <c r="B29" s="99" t="str">
        <f>'SKP JAJF (Kuantitatif)'!B28</f>
        <v>Terlakansannya Monitoring dan Evaluasi Kegiatan Direktorat Kinerja ASN (SS-6)</v>
      </c>
      <c r="C29" s="127" t="str">
        <f>'SKP JAJF (Kuantitatif)'!C28:E28</f>
        <v>Evaluasi Pembinaan dan pengukuran efektifitas pembinaan Sistem Manajemen Kinerja</v>
      </c>
      <c r="D29" s="129"/>
      <c r="E29" s="47" t="str">
        <f>'SKP JAJF (Kuantitatif)'!F28</f>
        <v>Kuantitas</v>
      </c>
      <c r="F29" s="136" t="str">
        <f>'SKP JAJF (Kuantitatif)'!G28</f>
        <v>Jumlah Instansi yang akan Dilaksanakan Evaluasi Hasil Pembinaan dan Efektifitas</v>
      </c>
      <c r="G29" s="137"/>
      <c r="H29" s="48">
        <f>'SKP JAJF (Kuantitatif)'!I28</f>
        <v>204</v>
      </c>
      <c r="I29" s="179"/>
      <c r="J29" s="180"/>
      <c r="K29" s="55"/>
    </row>
    <row r="30" spans="1:11" s="38" customFormat="1" ht="57" customHeight="1">
      <c r="A30" s="94"/>
      <c r="B30" s="100"/>
      <c r="C30" s="130"/>
      <c r="D30" s="132"/>
      <c r="E30" s="47" t="str">
        <f>'SKP JAJF (Kuantitatif)'!F29</f>
        <v>Kualitas</v>
      </c>
      <c r="F30" s="136" t="str">
        <f>'SKP JAJF (Kuantitatif)'!G29</f>
        <v>Persentase Instansi yang Menerima Pembinaan Secara Efektif</v>
      </c>
      <c r="G30" s="137"/>
      <c r="H30" s="48">
        <f>'SKP JAJF (Kuantitatif)'!I29</f>
        <v>0.8</v>
      </c>
      <c r="I30" s="179"/>
      <c r="J30" s="180"/>
      <c r="K30" s="55"/>
    </row>
    <row r="31" spans="1:11" s="38" customFormat="1" ht="57" customHeight="1">
      <c r="A31" s="94"/>
      <c r="B31" s="100"/>
      <c r="C31" s="130"/>
      <c r="D31" s="132"/>
      <c r="E31" s="47" t="str">
        <f>'SKP JAJF (Kuantitatif)'!F30</f>
        <v>Waktu</v>
      </c>
      <c r="F31" s="136" t="str">
        <f>'SKP JAJF (Kuantitatif)'!G30</f>
        <v>Waktu Pelaksanaan Pengukuran dan Evaluasi Pembinaan</v>
      </c>
      <c r="G31" s="137"/>
      <c r="H31" s="84" t="str">
        <f>'SKP JAJF (Kuantitatif)'!I30</f>
        <v>November 2022</v>
      </c>
      <c r="I31" s="179"/>
      <c r="J31" s="180"/>
      <c r="K31" s="55"/>
    </row>
    <row r="32" spans="1:11" s="38" customFormat="1" ht="57" customHeight="1">
      <c r="A32" s="95"/>
      <c r="B32" s="101"/>
      <c r="C32" s="133"/>
      <c r="D32" s="135"/>
      <c r="E32" s="47" t="str">
        <f>'SKP JAJF (Kuantitatif)'!F31</f>
        <v>Kuantitas/ Kualitas/ Waktu/ Biaya</v>
      </c>
      <c r="F32" s="123" t="str">
        <f>'SKP JAJF (Kuantitatif)'!G31</f>
        <v>IKI. 3.4</v>
      </c>
      <c r="G32" s="124"/>
      <c r="H32" s="48" t="str">
        <f>'SKP JAJF (Kuantitatif)'!I31</f>
        <v>Target 3.4</v>
      </c>
      <c r="I32" s="179"/>
      <c r="J32" s="180"/>
      <c r="K32" s="55"/>
    </row>
    <row r="33" spans="1:11">
      <c r="A33" s="181" t="s">
        <v>95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3"/>
    </row>
    <row r="34" spans="1:11" s="38" customFormat="1" ht="57" customHeight="1">
      <c r="A34" s="93">
        <f>'SKP JAJF (Kuantitatif)'!A33</f>
        <v>4</v>
      </c>
      <c r="B34" s="99" t="str">
        <f>'SKP JAJF (Kuantitatif)'!B33</f>
        <v>Rencana Hasil Kerja Pimpinan yang diintervensi</v>
      </c>
      <c r="C34" s="127" t="str">
        <f>'SKP JAJF (Kuantitatif)'!C33:E33</f>
        <v>Rencana Hasil Kerja Tambahan 4 
(Hasil yang diharapkan dengan prioritas tinggi (Perjanjian Kinerja, Rencana Strategis, Rencana Kerja Tahunan, Direktif, dan/atau Rencana Aksi) disertai dengan Jabatan Pimpinan yang memberikan penugasan)</v>
      </c>
      <c r="D34" s="129"/>
      <c r="E34" s="47" t="str">
        <f>'SKP JAJF (Kuantitatif)'!F33</f>
        <v>Kuantitas/ Kualitas/ Waktu/ Biaya</v>
      </c>
      <c r="F34" s="123" t="str">
        <f>'SKP JAJF (Kuantitatif)'!G33</f>
        <v>IKI. 4.1</v>
      </c>
      <c r="G34" s="124"/>
      <c r="H34" s="48" t="str">
        <f>'SKP JAJF (Kuantitatif)'!I33</f>
        <v>Target 4.1</v>
      </c>
      <c r="I34" s="179"/>
      <c r="J34" s="180"/>
      <c r="K34" s="55"/>
    </row>
    <row r="35" spans="1:11" s="38" customFormat="1" ht="57" customHeight="1">
      <c r="A35" s="94"/>
      <c r="B35" s="100"/>
      <c r="C35" s="130"/>
      <c r="D35" s="132"/>
      <c r="E35" s="47" t="str">
        <f>'SKP JAJF (Kuantitatif)'!F34</f>
        <v>Kuantitas/ Kualitas/ Waktu/ Biaya</v>
      </c>
      <c r="F35" s="123" t="str">
        <f>'SKP JAJF (Kuantitatif)'!G34</f>
        <v>IKI. 4.2</v>
      </c>
      <c r="G35" s="124"/>
      <c r="H35" s="48" t="str">
        <f>'SKP JAJF (Kuantitatif)'!I34</f>
        <v>Target 4.2</v>
      </c>
      <c r="I35" s="179"/>
      <c r="J35" s="180"/>
      <c r="K35" s="55"/>
    </row>
    <row r="36" spans="1:11" s="38" customFormat="1" ht="57" customHeight="1">
      <c r="A36" s="94"/>
      <c r="B36" s="100"/>
      <c r="C36" s="130"/>
      <c r="D36" s="132"/>
      <c r="E36" s="47" t="str">
        <f>'SKP JAJF (Kuantitatif)'!F35</f>
        <v>Kuantitas/ Kualitas/ Waktu/ Biaya</v>
      </c>
      <c r="F36" s="123" t="str">
        <f>'SKP JAJF (Kuantitatif)'!G35</f>
        <v>IKI. 4.3</v>
      </c>
      <c r="G36" s="124"/>
      <c r="H36" s="48" t="str">
        <f>'SKP JAJF (Kuantitatif)'!I35</f>
        <v>Target 4.3</v>
      </c>
      <c r="I36" s="179"/>
      <c r="J36" s="180"/>
      <c r="K36" s="55"/>
    </row>
    <row r="37" spans="1:11" s="38" customFormat="1" ht="57" customHeight="1">
      <c r="A37" s="95"/>
      <c r="B37" s="101"/>
      <c r="C37" s="133"/>
      <c r="D37" s="135"/>
      <c r="E37" s="47" t="str">
        <f>'SKP JAJF (Kuantitatif)'!F36</f>
        <v>Kuantitas/ Kualitas/ Waktu/ Biaya</v>
      </c>
      <c r="F37" s="123" t="str">
        <f>'SKP JAJF (Kuantitatif)'!G36</f>
        <v>IKI. 4.4</v>
      </c>
      <c r="G37" s="124"/>
      <c r="H37" s="48" t="str">
        <f>'SKP JAJF (Kuantitatif)'!I36</f>
        <v>Target 4.4</v>
      </c>
      <c r="I37" s="179"/>
      <c r="J37" s="180"/>
      <c r="K37" s="55"/>
    </row>
    <row r="38" spans="1:11" s="38" customFormat="1" ht="57" customHeight="1">
      <c r="A38" s="93">
        <f>'SKP JAJF (Kuantitatif)'!A37</f>
        <v>5</v>
      </c>
      <c r="B38" s="99" t="str">
        <f>'SKP JAJF (Kuantitatif)'!B37</f>
        <v>Rencana Hasil Kerja Pimpinan yang diintervensi</v>
      </c>
      <c r="C38" s="127" t="str">
        <f>'SKP JAJF (Kuantitatif)'!C37:E37</f>
        <v>Rencana Hasil Kerja Tambahan 5 
(Hasil yang diharapkan dengan prioritas tinggi (Perjanjian Kinerja, Rencana Strategis, Rencana Kerja Tahunan, Direktif, dan/atau Rencana Aksi) disertai dengan Jabatan Pimpinan yang memberikan penugasan)</v>
      </c>
      <c r="D38" s="129"/>
      <c r="E38" s="47" t="str">
        <f>'SKP JAJF (Kuantitatif)'!F37</f>
        <v>Kuantitas/ Kualitas/ Waktu/ Biaya</v>
      </c>
      <c r="F38" s="123" t="str">
        <f>'SKP JAJF (Kuantitatif)'!G37</f>
        <v>IKI. 5.1</v>
      </c>
      <c r="G38" s="124"/>
      <c r="H38" s="48" t="str">
        <f>'SKP JAJF (Kuantitatif)'!I37</f>
        <v>Target 5.1</v>
      </c>
      <c r="I38" s="179"/>
      <c r="J38" s="180"/>
      <c r="K38" s="55"/>
    </row>
    <row r="39" spans="1:11" s="38" customFormat="1" ht="57" customHeight="1">
      <c r="A39" s="94"/>
      <c r="B39" s="100"/>
      <c r="C39" s="130"/>
      <c r="D39" s="132"/>
      <c r="E39" s="47" t="str">
        <f>'SKP JAJF (Kuantitatif)'!F38</f>
        <v>Kuantitas/ Kualitas/ Waktu/ Biaya</v>
      </c>
      <c r="F39" s="123" t="str">
        <f>'SKP JAJF (Kuantitatif)'!G38</f>
        <v>IKI. 5.2</v>
      </c>
      <c r="G39" s="124"/>
      <c r="H39" s="48" t="str">
        <f>'SKP JAJF (Kuantitatif)'!I38</f>
        <v>Target 5.2</v>
      </c>
      <c r="I39" s="179"/>
      <c r="J39" s="180"/>
      <c r="K39" s="55"/>
    </row>
    <row r="40" spans="1:11" s="38" customFormat="1" ht="57" customHeight="1">
      <c r="A40" s="94"/>
      <c r="B40" s="100"/>
      <c r="C40" s="130"/>
      <c r="D40" s="132"/>
      <c r="E40" s="47" t="str">
        <f>'SKP JAJF (Kuantitatif)'!F39</f>
        <v>Kuantitas/ Kualitas/ Waktu/ Biaya</v>
      </c>
      <c r="F40" s="123" t="str">
        <f>'SKP JAJF (Kuantitatif)'!G39</f>
        <v>IKI. 5.3</v>
      </c>
      <c r="G40" s="124"/>
      <c r="H40" s="48" t="str">
        <f>'SKP JAJF (Kuantitatif)'!I39</f>
        <v>Target 5.3</v>
      </c>
      <c r="I40" s="179"/>
      <c r="J40" s="180"/>
      <c r="K40" s="55"/>
    </row>
    <row r="41" spans="1:11" s="38" customFormat="1" ht="57" customHeight="1">
      <c r="A41" s="95"/>
      <c r="B41" s="101"/>
      <c r="C41" s="133"/>
      <c r="D41" s="135"/>
      <c r="E41" s="47" t="str">
        <f>'SKP JAJF (Kuantitatif)'!F40</f>
        <v>Kuantitas/ Kualitas/ Waktu/ Biaya</v>
      </c>
      <c r="F41" s="123" t="str">
        <f>'SKP JAJF (Kuantitatif)'!G40</f>
        <v>IKI. 5.4</v>
      </c>
      <c r="G41" s="124"/>
      <c r="H41" s="48" t="str">
        <f>'SKP JAJF (Kuantitatif)'!I40</f>
        <v>Target 5.4</v>
      </c>
      <c r="I41" s="179"/>
      <c r="J41" s="180"/>
      <c r="K41" s="55"/>
    </row>
    <row r="42" spans="1:11" s="39" customFormat="1" ht="15" customHeight="1">
      <c r="A42" s="171" t="s">
        <v>171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</row>
    <row r="43" spans="1:11" s="39" customFormat="1" ht="15" customHeight="1">
      <c r="A43" s="172" t="s">
        <v>172</v>
      </c>
      <c r="B43" s="173"/>
      <c r="C43" s="173"/>
      <c r="D43" s="173"/>
      <c r="E43" s="49"/>
      <c r="F43" s="49"/>
      <c r="G43" s="49"/>
      <c r="H43" s="49"/>
      <c r="I43" s="49"/>
      <c r="J43" s="49"/>
      <c r="K43" s="56"/>
    </row>
    <row r="44" spans="1:11" ht="28">
      <c r="A44" s="177" t="s">
        <v>115</v>
      </c>
      <c r="B44" s="178"/>
      <c r="C44" s="178"/>
      <c r="D44" s="178"/>
      <c r="E44" s="178"/>
      <c r="F44" s="178"/>
      <c r="G44" s="178"/>
      <c r="H44" s="178"/>
      <c r="I44" s="178"/>
      <c r="J44" s="178"/>
      <c r="K44" s="44" t="s">
        <v>169</v>
      </c>
    </row>
    <row r="45" spans="1:11" s="39" customFormat="1" ht="15" customHeight="1">
      <c r="A45" s="50">
        <v>1</v>
      </c>
      <c r="B45" s="174" t="s">
        <v>116</v>
      </c>
      <c r="C45" s="175"/>
      <c r="D45" s="175"/>
      <c r="E45" s="175"/>
      <c r="F45" s="175"/>
      <c r="G45" s="175"/>
      <c r="H45" s="175"/>
      <c r="I45" s="175"/>
      <c r="J45" s="175"/>
      <c r="K45" s="176"/>
    </row>
    <row r="46" spans="1:11" s="39" customFormat="1" ht="15" customHeight="1">
      <c r="A46" s="51"/>
      <c r="B46" s="159" t="s">
        <v>117</v>
      </c>
      <c r="C46" s="160"/>
      <c r="D46" s="160"/>
      <c r="E46" s="160"/>
      <c r="F46" s="160"/>
      <c r="G46" s="161"/>
      <c r="H46" s="162" t="s">
        <v>118</v>
      </c>
      <c r="I46" s="163"/>
      <c r="J46" s="164"/>
      <c r="K46" s="57"/>
    </row>
    <row r="47" spans="1:11" s="39" customFormat="1" ht="15" customHeight="1">
      <c r="A47" s="51"/>
      <c r="B47" s="159" t="s">
        <v>119</v>
      </c>
      <c r="C47" s="160"/>
      <c r="D47" s="160"/>
      <c r="E47" s="160"/>
      <c r="F47" s="160"/>
      <c r="G47" s="161"/>
      <c r="H47" s="162"/>
      <c r="I47" s="163"/>
      <c r="J47" s="164"/>
      <c r="K47" s="57"/>
    </row>
    <row r="48" spans="1:11" s="39" customFormat="1" ht="15" customHeight="1">
      <c r="A48" s="52"/>
      <c r="B48" s="165" t="s">
        <v>120</v>
      </c>
      <c r="C48" s="166"/>
      <c r="D48" s="166"/>
      <c r="E48" s="166"/>
      <c r="F48" s="166"/>
      <c r="G48" s="167"/>
      <c r="H48" s="168"/>
      <c r="I48" s="169"/>
      <c r="J48" s="170"/>
      <c r="K48" s="58"/>
    </row>
    <row r="49" spans="1:11" s="39" customFormat="1" ht="15" customHeight="1">
      <c r="A49" s="50">
        <v>2</v>
      </c>
      <c r="B49" s="174" t="s">
        <v>121</v>
      </c>
      <c r="C49" s="175"/>
      <c r="D49" s="175"/>
      <c r="E49" s="175"/>
      <c r="F49" s="175"/>
      <c r="G49" s="175"/>
      <c r="H49" s="175"/>
      <c r="I49" s="175"/>
      <c r="J49" s="175"/>
      <c r="K49" s="176"/>
    </row>
    <row r="50" spans="1:11" s="39" customFormat="1" ht="15" customHeight="1">
      <c r="A50" s="51"/>
      <c r="B50" s="159" t="s">
        <v>122</v>
      </c>
      <c r="C50" s="160"/>
      <c r="D50" s="160"/>
      <c r="E50" s="160"/>
      <c r="F50" s="160"/>
      <c r="G50" s="161"/>
      <c r="H50" s="162" t="s">
        <v>118</v>
      </c>
      <c r="I50" s="163"/>
      <c r="J50" s="164"/>
      <c r="K50" s="57"/>
    </row>
    <row r="51" spans="1:11" s="39" customFormat="1" ht="15" customHeight="1">
      <c r="A51" s="51"/>
      <c r="B51" s="159" t="s">
        <v>123</v>
      </c>
      <c r="C51" s="160"/>
      <c r="D51" s="160"/>
      <c r="E51" s="160"/>
      <c r="F51" s="160"/>
      <c r="G51" s="161"/>
      <c r="H51" s="162"/>
      <c r="I51" s="163"/>
      <c r="J51" s="164"/>
      <c r="K51" s="57"/>
    </row>
    <row r="52" spans="1:11" s="39" customFormat="1" ht="15" customHeight="1">
      <c r="A52" s="52"/>
      <c r="B52" s="165" t="s">
        <v>124</v>
      </c>
      <c r="C52" s="166"/>
      <c r="D52" s="166"/>
      <c r="E52" s="166"/>
      <c r="F52" s="166"/>
      <c r="G52" s="167"/>
      <c r="H52" s="168"/>
      <c r="I52" s="169"/>
      <c r="J52" s="170"/>
      <c r="K52" s="58"/>
    </row>
    <row r="53" spans="1:11" s="39" customFormat="1" ht="15" customHeight="1">
      <c r="A53" s="50">
        <v>3</v>
      </c>
      <c r="B53" s="174" t="s">
        <v>125</v>
      </c>
      <c r="C53" s="175"/>
      <c r="D53" s="175"/>
      <c r="E53" s="175"/>
      <c r="F53" s="175"/>
      <c r="G53" s="175"/>
      <c r="H53" s="175"/>
      <c r="I53" s="175"/>
      <c r="J53" s="175"/>
      <c r="K53" s="176"/>
    </row>
    <row r="54" spans="1:11" s="39" customFormat="1" ht="15" customHeight="1">
      <c r="A54" s="51"/>
      <c r="B54" s="159" t="s">
        <v>126</v>
      </c>
      <c r="C54" s="160"/>
      <c r="D54" s="160"/>
      <c r="E54" s="160"/>
      <c r="F54" s="160"/>
      <c r="G54" s="161"/>
      <c r="H54" s="162" t="s">
        <v>118</v>
      </c>
      <c r="I54" s="163"/>
      <c r="J54" s="164"/>
      <c r="K54" s="57"/>
    </row>
    <row r="55" spans="1:11" s="39" customFormat="1" ht="15" customHeight="1">
      <c r="A55" s="51"/>
      <c r="B55" s="159" t="s">
        <v>127</v>
      </c>
      <c r="C55" s="160"/>
      <c r="D55" s="160"/>
      <c r="E55" s="160"/>
      <c r="F55" s="160"/>
      <c r="G55" s="161"/>
      <c r="H55" s="162"/>
      <c r="I55" s="163"/>
      <c r="J55" s="164"/>
      <c r="K55" s="57"/>
    </row>
    <row r="56" spans="1:11" s="39" customFormat="1" ht="15" customHeight="1">
      <c r="A56" s="52"/>
      <c r="B56" s="165" t="s">
        <v>128</v>
      </c>
      <c r="C56" s="166"/>
      <c r="D56" s="166"/>
      <c r="E56" s="166"/>
      <c r="F56" s="166"/>
      <c r="G56" s="167"/>
      <c r="H56" s="168"/>
      <c r="I56" s="169"/>
      <c r="J56" s="170"/>
      <c r="K56" s="58"/>
    </row>
    <row r="57" spans="1:11" s="39" customFormat="1" ht="15" customHeight="1">
      <c r="A57" s="50">
        <v>4</v>
      </c>
      <c r="B57" s="174" t="s">
        <v>129</v>
      </c>
      <c r="C57" s="175"/>
      <c r="D57" s="175"/>
      <c r="E57" s="175"/>
      <c r="F57" s="175"/>
      <c r="G57" s="175"/>
      <c r="H57" s="175"/>
      <c r="I57" s="175"/>
      <c r="J57" s="175"/>
      <c r="K57" s="176"/>
    </row>
    <row r="58" spans="1:11" s="39" customFormat="1" ht="15" customHeight="1">
      <c r="A58" s="51"/>
      <c r="B58" s="159" t="s">
        <v>130</v>
      </c>
      <c r="C58" s="160"/>
      <c r="D58" s="160"/>
      <c r="E58" s="160"/>
      <c r="F58" s="160"/>
      <c r="G58" s="161"/>
      <c r="H58" s="162" t="s">
        <v>118</v>
      </c>
      <c r="I58" s="163"/>
      <c r="J58" s="164"/>
      <c r="K58" s="57"/>
    </row>
    <row r="59" spans="1:11" s="39" customFormat="1" ht="15" customHeight="1">
      <c r="A59" s="51"/>
      <c r="B59" s="159" t="s">
        <v>131</v>
      </c>
      <c r="C59" s="160"/>
      <c r="D59" s="160"/>
      <c r="E59" s="160"/>
      <c r="F59" s="160"/>
      <c r="G59" s="161"/>
      <c r="H59" s="162"/>
      <c r="I59" s="163"/>
      <c r="J59" s="164"/>
      <c r="K59" s="57"/>
    </row>
    <row r="60" spans="1:11" s="39" customFormat="1" ht="15" customHeight="1">
      <c r="A60" s="52"/>
      <c r="B60" s="165" t="s">
        <v>132</v>
      </c>
      <c r="C60" s="166"/>
      <c r="D60" s="166"/>
      <c r="E60" s="166"/>
      <c r="F60" s="166"/>
      <c r="G60" s="167"/>
      <c r="H60" s="168"/>
      <c r="I60" s="169"/>
      <c r="J60" s="170"/>
      <c r="K60" s="58"/>
    </row>
    <row r="61" spans="1:11" s="39" customFormat="1" ht="15" customHeight="1">
      <c r="A61" s="50">
        <v>5</v>
      </c>
      <c r="B61" s="174" t="s">
        <v>133</v>
      </c>
      <c r="C61" s="175"/>
      <c r="D61" s="175"/>
      <c r="E61" s="175"/>
      <c r="F61" s="175"/>
      <c r="G61" s="175"/>
      <c r="H61" s="175"/>
      <c r="I61" s="175"/>
      <c r="J61" s="175"/>
      <c r="K61" s="176"/>
    </row>
    <row r="62" spans="1:11" s="39" customFormat="1" ht="15" customHeight="1">
      <c r="A62" s="51"/>
      <c r="B62" s="159" t="s">
        <v>134</v>
      </c>
      <c r="C62" s="160"/>
      <c r="D62" s="160"/>
      <c r="E62" s="160"/>
      <c r="F62" s="160"/>
      <c r="G62" s="161"/>
      <c r="H62" s="162" t="s">
        <v>118</v>
      </c>
      <c r="I62" s="163"/>
      <c r="J62" s="164"/>
      <c r="K62" s="57"/>
    </row>
    <row r="63" spans="1:11" s="39" customFormat="1" ht="15" customHeight="1">
      <c r="A63" s="51"/>
      <c r="B63" s="159" t="s">
        <v>135</v>
      </c>
      <c r="C63" s="160"/>
      <c r="D63" s="160"/>
      <c r="E63" s="160"/>
      <c r="F63" s="160"/>
      <c r="G63" s="161"/>
      <c r="H63" s="162"/>
      <c r="I63" s="163"/>
      <c r="J63" s="164"/>
      <c r="K63" s="57"/>
    </row>
    <row r="64" spans="1:11" s="39" customFormat="1" ht="15" customHeight="1">
      <c r="A64" s="52"/>
      <c r="B64" s="165" t="s">
        <v>136</v>
      </c>
      <c r="C64" s="166"/>
      <c r="D64" s="166"/>
      <c r="E64" s="166"/>
      <c r="F64" s="166"/>
      <c r="G64" s="167"/>
      <c r="H64" s="168"/>
      <c r="I64" s="169"/>
      <c r="J64" s="170"/>
      <c r="K64" s="58"/>
    </row>
    <row r="65" spans="1:12" s="39" customFormat="1" ht="15" customHeight="1">
      <c r="A65" s="50">
        <v>6</v>
      </c>
      <c r="B65" s="174" t="s">
        <v>137</v>
      </c>
      <c r="C65" s="175"/>
      <c r="D65" s="175"/>
      <c r="E65" s="175"/>
      <c r="F65" s="175"/>
      <c r="G65" s="175"/>
      <c r="H65" s="175"/>
      <c r="I65" s="175"/>
      <c r="J65" s="175"/>
      <c r="K65" s="176"/>
    </row>
    <row r="66" spans="1:12" s="39" customFormat="1" ht="15" customHeight="1">
      <c r="A66" s="51"/>
      <c r="B66" s="159" t="s">
        <v>138</v>
      </c>
      <c r="C66" s="160"/>
      <c r="D66" s="160"/>
      <c r="E66" s="160"/>
      <c r="F66" s="160"/>
      <c r="G66" s="161"/>
      <c r="H66" s="162" t="s">
        <v>118</v>
      </c>
      <c r="I66" s="163"/>
      <c r="J66" s="164"/>
      <c r="K66" s="57"/>
    </row>
    <row r="67" spans="1:12" s="39" customFormat="1" ht="15" customHeight="1">
      <c r="A67" s="51"/>
      <c r="B67" s="159" t="s">
        <v>139</v>
      </c>
      <c r="C67" s="160"/>
      <c r="D67" s="160"/>
      <c r="E67" s="160"/>
      <c r="F67" s="160"/>
      <c r="G67" s="161"/>
      <c r="H67" s="162"/>
      <c r="I67" s="163"/>
      <c r="J67" s="164"/>
      <c r="K67" s="57"/>
    </row>
    <row r="68" spans="1:12" s="39" customFormat="1" ht="15" customHeight="1">
      <c r="A68" s="52"/>
      <c r="B68" s="165" t="s">
        <v>140</v>
      </c>
      <c r="C68" s="166"/>
      <c r="D68" s="166"/>
      <c r="E68" s="166"/>
      <c r="F68" s="166"/>
      <c r="G68" s="167"/>
      <c r="H68" s="168"/>
      <c r="I68" s="169"/>
      <c r="J68" s="170"/>
      <c r="K68" s="58"/>
    </row>
    <row r="69" spans="1:12" s="39" customFormat="1" ht="15" customHeight="1">
      <c r="A69" s="50">
        <v>7</v>
      </c>
      <c r="B69" s="174" t="s">
        <v>141</v>
      </c>
      <c r="C69" s="175"/>
      <c r="D69" s="175"/>
      <c r="E69" s="175"/>
      <c r="F69" s="175"/>
      <c r="G69" s="175"/>
      <c r="H69" s="175"/>
      <c r="I69" s="175"/>
      <c r="J69" s="175"/>
      <c r="K69" s="176"/>
    </row>
    <row r="70" spans="1:12" s="39" customFormat="1" ht="15" customHeight="1">
      <c r="A70" s="51"/>
      <c r="B70" s="159" t="s">
        <v>142</v>
      </c>
      <c r="C70" s="160"/>
      <c r="D70" s="160"/>
      <c r="E70" s="160"/>
      <c r="F70" s="160"/>
      <c r="G70" s="161"/>
      <c r="H70" s="162" t="s">
        <v>118</v>
      </c>
      <c r="I70" s="163"/>
      <c r="J70" s="164"/>
      <c r="K70" s="57"/>
    </row>
    <row r="71" spans="1:12" s="39" customFormat="1" ht="15" customHeight="1">
      <c r="A71" s="51"/>
      <c r="B71" s="159" t="s">
        <v>143</v>
      </c>
      <c r="C71" s="160"/>
      <c r="D71" s="160"/>
      <c r="E71" s="160"/>
      <c r="F71" s="160"/>
      <c r="G71" s="161"/>
      <c r="H71" s="162"/>
      <c r="I71" s="163"/>
      <c r="J71" s="164"/>
      <c r="K71" s="57"/>
    </row>
    <row r="72" spans="1:12" s="39" customFormat="1" ht="15" customHeight="1">
      <c r="A72" s="52"/>
      <c r="B72" s="165" t="s">
        <v>144</v>
      </c>
      <c r="C72" s="166"/>
      <c r="D72" s="166"/>
      <c r="E72" s="166"/>
      <c r="F72" s="166"/>
      <c r="G72" s="167"/>
      <c r="H72" s="168"/>
      <c r="I72" s="169"/>
      <c r="J72" s="170"/>
      <c r="K72" s="58"/>
    </row>
    <row r="73" spans="1:12" s="39" customFormat="1" ht="15" customHeight="1">
      <c r="A73" s="171" t="s">
        <v>173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</row>
    <row r="74" spans="1:12" s="39" customFormat="1" ht="15" customHeight="1">
      <c r="A74" s="172" t="s">
        <v>172</v>
      </c>
      <c r="B74" s="173"/>
      <c r="C74" s="173"/>
      <c r="D74" s="173"/>
      <c r="E74" s="49"/>
      <c r="F74" s="49"/>
      <c r="G74" s="49"/>
      <c r="H74" s="49"/>
      <c r="I74" s="49"/>
      <c r="J74" s="49"/>
      <c r="K74" s="56"/>
    </row>
    <row r="75" spans="1:12" s="39" customFormat="1" ht="15" customHeight="1">
      <c r="A75" s="171" t="s">
        <v>174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</row>
    <row r="76" spans="1:12" s="39" customFormat="1" ht="15" customHeight="1">
      <c r="A76" s="172" t="str">
        <f>VLOOKUP(A43&amp;A74,Kuadran!$C$9:$D$26,2,0)</f>
        <v>BAIK</v>
      </c>
      <c r="B76" s="173"/>
      <c r="C76" s="173"/>
      <c r="D76" s="173"/>
      <c r="E76" s="49"/>
      <c r="F76" s="49"/>
      <c r="G76" s="49"/>
      <c r="H76" s="49"/>
      <c r="I76" s="49"/>
      <c r="J76" s="49"/>
      <c r="K76" s="56"/>
    </row>
    <row r="78" spans="1:12">
      <c r="H78" s="88" t="s">
        <v>145</v>
      </c>
      <c r="I78" s="88"/>
      <c r="J78" s="88"/>
      <c r="K78" s="88"/>
      <c r="L78" s="31"/>
    </row>
    <row r="79" spans="1:12">
      <c r="A79" s="88"/>
      <c r="B79" s="88"/>
      <c r="C79" s="88"/>
      <c r="D79" s="88"/>
      <c r="E79" s="88"/>
      <c r="F79" s="88"/>
      <c r="G79" s="88"/>
      <c r="H79" s="88" t="s">
        <v>147</v>
      </c>
      <c r="I79" s="88"/>
      <c r="J79" s="88"/>
      <c r="K79" s="88"/>
      <c r="L79" s="30"/>
    </row>
    <row r="80" spans="1:12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30"/>
    </row>
    <row r="81" spans="1:12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30"/>
    </row>
    <row r="82" spans="1:12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30"/>
    </row>
    <row r="83" spans="1:12">
      <c r="A83" s="88"/>
      <c r="B83" s="88"/>
      <c r="C83" s="88"/>
      <c r="D83" s="88"/>
      <c r="E83" s="88"/>
      <c r="F83" s="88"/>
      <c r="G83" s="88"/>
      <c r="H83" s="88" t="str">
        <f>"("&amp;J8&amp;")"</f>
        <v>(Dr. Achmad Slamet Hidayat)</v>
      </c>
      <c r="I83" s="88"/>
      <c r="J83" s="88"/>
      <c r="K83" s="88"/>
      <c r="L83" s="30"/>
    </row>
    <row r="84" spans="1:12">
      <c r="A84" s="88"/>
      <c r="B84" s="88"/>
      <c r="C84" s="88"/>
      <c r="D84" s="88"/>
      <c r="E84" s="88"/>
      <c r="F84" s="88"/>
      <c r="G84" s="88"/>
      <c r="H84" s="88" t="str">
        <f>"("&amp;J9&amp;")"</f>
        <v>(NIP PEJABAT PENILAI KINERJA)</v>
      </c>
      <c r="I84" s="88"/>
      <c r="J84" s="88"/>
      <c r="K84" s="88"/>
      <c r="L84" s="30"/>
    </row>
    <row r="98" spans="11:11">
      <c r="K98" s="26"/>
    </row>
    <row r="99" spans="11:11">
      <c r="K99"/>
    </row>
    <row r="100" spans="11:11">
      <c r="K100"/>
    </row>
  </sheetData>
  <mergeCells count="165">
    <mergeCell ref="A1:K1"/>
    <mergeCell ref="A2:K2"/>
    <mergeCell ref="A3:K3"/>
    <mergeCell ref="A5:K5"/>
    <mergeCell ref="A6:F6"/>
    <mergeCell ref="G6:H6"/>
    <mergeCell ref="B7:F7"/>
    <mergeCell ref="H7:K7"/>
    <mergeCell ref="B8:C8"/>
    <mergeCell ref="D8:F8"/>
    <mergeCell ref="H8:I8"/>
    <mergeCell ref="J8:K8"/>
    <mergeCell ref="B9:C9"/>
    <mergeCell ref="D9:F9"/>
    <mergeCell ref="H9:I9"/>
    <mergeCell ref="J9:K9"/>
    <mergeCell ref="B10:C10"/>
    <mergeCell ref="D10:F10"/>
    <mergeCell ref="H10:I10"/>
    <mergeCell ref="J10:K10"/>
    <mergeCell ref="B11:C11"/>
    <mergeCell ref="D11:F11"/>
    <mergeCell ref="H11:I11"/>
    <mergeCell ref="J11:K11"/>
    <mergeCell ref="B12:C12"/>
    <mergeCell ref="D12:F12"/>
    <mergeCell ref="H12:I12"/>
    <mergeCell ref="J12:K12"/>
    <mergeCell ref="A13:K13"/>
    <mergeCell ref="A14:K14"/>
    <mergeCell ref="A15:K15"/>
    <mergeCell ref="A16:K16"/>
    <mergeCell ref="A17:K17"/>
    <mergeCell ref="C18:D18"/>
    <mergeCell ref="F18:G18"/>
    <mergeCell ref="I18:J18"/>
    <mergeCell ref="C19:D19"/>
    <mergeCell ref="F19:G19"/>
    <mergeCell ref="I19:J19"/>
    <mergeCell ref="A20:K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F32:G32"/>
    <mergeCell ref="I32:J32"/>
    <mergeCell ref="A33:K33"/>
    <mergeCell ref="F34:G34"/>
    <mergeCell ref="I34:J34"/>
    <mergeCell ref="F35:G35"/>
    <mergeCell ref="I35:J35"/>
    <mergeCell ref="F36:G36"/>
    <mergeCell ref="I36:J36"/>
    <mergeCell ref="F37:G37"/>
    <mergeCell ref="I37:J37"/>
    <mergeCell ref="F38:G38"/>
    <mergeCell ref="I38:J38"/>
    <mergeCell ref="F39:G39"/>
    <mergeCell ref="I39:J39"/>
    <mergeCell ref="F40:G40"/>
    <mergeCell ref="I40:J40"/>
    <mergeCell ref="F41:G41"/>
    <mergeCell ref="I41:J41"/>
    <mergeCell ref="A42:K42"/>
    <mergeCell ref="A43:D43"/>
    <mergeCell ref="A44:J44"/>
    <mergeCell ref="B45:K45"/>
    <mergeCell ref="B46:G46"/>
    <mergeCell ref="H46:J46"/>
    <mergeCell ref="B47:G47"/>
    <mergeCell ref="H47:J47"/>
    <mergeCell ref="B48:G48"/>
    <mergeCell ref="H48:J48"/>
    <mergeCell ref="B49:K49"/>
    <mergeCell ref="B50:G50"/>
    <mergeCell ref="H50:J50"/>
    <mergeCell ref="B51:G51"/>
    <mergeCell ref="H51:J51"/>
    <mergeCell ref="B52:G52"/>
    <mergeCell ref="H52:J52"/>
    <mergeCell ref="B53:K53"/>
    <mergeCell ref="B54:G54"/>
    <mergeCell ref="H54:J54"/>
    <mergeCell ref="B55:G55"/>
    <mergeCell ref="H55:J55"/>
    <mergeCell ref="B56:G56"/>
    <mergeCell ref="H56:J56"/>
    <mergeCell ref="B57:K57"/>
    <mergeCell ref="B58:G58"/>
    <mergeCell ref="H58:J58"/>
    <mergeCell ref="B59:G59"/>
    <mergeCell ref="H59:J59"/>
    <mergeCell ref="B60:G60"/>
    <mergeCell ref="H60:J60"/>
    <mergeCell ref="B61:K61"/>
    <mergeCell ref="B62:G62"/>
    <mergeCell ref="H62:J62"/>
    <mergeCell ref="B63:G63"/>
    <mergeCell ref="H63:J63"/>
    <mergeCell ref="B64:G64"/>
    <mergeCell ref="H64:J64"/>
    <mergeCell ref="B65:K65"/>
    <mergeCell ref="B66:G66"/>
    <mergeCell ref="H66:J66"/>
    <mergeCell ref="B67:G67"/>
    <mergeCell ref="H67:J67"/>
    <mergeCell ref="B68:G68"/>
    <mergeCell ref="H68:J68"/>
    <mergeCell ref="B69:K69"/>
    <mergeCell ref="B70:G70"/>
    <mergeCell ref="H70:J70"/>
    <mergeCell ref="H82:K82"/>
    <mergeCell ref="A83:G83"/>
    <mergeCell ref="H83:K83"/>
    <mergeCell ref="B71:G71"/>
    <mergeCell ref="H71:J71"/>
    <mergeCell ref="B72:G72"/>
    <mergeCell ref="H72:J72"/>
    <mergeCell ref="A73:K73"/>
    <mergeCell ref="A74:D74"/>
    <mergeCell ref="A75:K75"/>
    <mergeCell ref="A76:D76"/>
    <mergeCell ref="H78:K78"/>
    <mergeCell ref="A84:G84"/>
    <mergeCell ref="H84:K84"/>
    <mergeCell ref="A21:A24"/>
    <mergeCell ref="A25:A28"/>
    <mergeCell ref="A29:A32"/>
    <mergeCell ref="A34:A37"/>
    <mergeCell ref="A38:A41"/>
    <mergeCell ref="B21:B24"/>
    <mergeCell ref="B25:B28"/>
    <mergeCell ref="B29:B32"/>
    <mergeCell ref="B34:B37"/>
    <mergeCell ref="B38:B41"/>
    <mergeCell ref="C38:D41"/>
    <mergeCell ref="C34:D37"/>
    <mergeCell ref="C29:D32"/>
    <mergeCell ref="C21:D24"/>
    <mergeCell ref="C25:D28"/>
    <mergeCell ref="A79:G79"/>
    <mergeCell ref="H79:K79"/>
    <mergeCell ref="A80:G80"/>
    <mergeCell ref="H80:K80"/>
    <mergeCell ref="A81:G81"/>
    <mergeCell ref="H81:K81"/>
    <mergeCell ref="A82:G82"/>
  </mergeCells>
  <dataValidations count="2">
    <dataValidation type="list" allowBlank="1" showInputMessage="1" showErrorMessage="1" sqref="A14:K14">
      <formula1>"ISTIMEWA,  BAIK,  BUTUH PERBAIKAN,  KURANG/MISSCONDUCT,  SANGAT KURANG, ISTIMEWA/ BAIK/ BUTUH PERBAIKAN/ KURANG/ SANGAT KURANG"</formula1>
    </dataValidation>
    <dataValidation type="list" allowBlank="1" showInputMessage="1" showErrorMessage="1" sqref="A43:D43 A74:D74">
      <formula1>"DI ATAS EKSPEKTASI,SESUAI EKSPEKTASI,DI BAWAH EKSPEKTASI,DI ATAS EKSPEKTASI/ SESUAI EKSPEKTASI/ DIBAWAH EKSPEKTASI**"</formula1>
    </dataValidation>
  </dataValidations>
  <hyperlinks>
    <hyperlink ref="N1" location="MENU!A1" display="MENU"/>
  </hyperlinks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0" workbookViewId="0">
      <selection activeCell="E20" sqref="E20"/>
    </sheetView>
  </sheetViews>
  <sheetFormatPr defaultColWidth="9" defaultRowHeight="14.5"/>
  <cols>
    <col min="1" max="1" width="3.7265625" style="29" customWidth="1"/>
    <col min="2" max="2" width="34.54296875" customWidth="1"/>
    <col min="3" max="3" width="3.7265625" style="29" customWidth="1"/>
    <col min="4" max="4" width="64.453125" customWidth="1"/>
  </cols>
  <sheetData>
    <row r="1" spans="1:8">
      <c r="H1" s="14" t="s">
        <v>30</v>
      </c>
    </row>
    <row r="9" spans="1:8">
      <c r="A9" s="88" t="s">
        <v>175</v>
      </c>
      <c r="B9" s="88"/>
      <c r="C9" s="88"/>
      <c r="D9" s="88"/>
    </row>
    <row r="10" spans="1:8">
      <c r="A10" s="30"/>
      <c r="B10" s="31"/>
      <c r="C10" s="30"/>
      <c r="D10" s="31"/>
    </row>
    <row r="11" spans="1:8">
      <c r="A11" s="192" t="str">
        <f>'Evaluasi Kinerja Kuanti JAJF'!A5:K5</f>
        <v>PERIODE: TRIWULAN I/II/III/IV-AKHIR*</v>
      </c>
      <c r="B11" s="192"/>
      <c r="C11" s="192"/>
      <c r="D11" s="192"/>
    </row>
    <row r="12" spans="1:8">
      <c r="A12" s="201" t="str">
        <f>'SKP JAJF (Kuantitatif)'!A5:D5</f>
        <v>(NAMA INSTANSI)</v>
      </c>
      <c r="B12" s="201"/>
      <c r="C12" s="158" t="s">
        <v>34</v>
      </c>
      <c r="D12" s="158"/>
    </row>
    <row r="13" spans="1:8">
      <c r="A13" s="202"/>
      <c r="B13" s="202"/>
      <c r="C13" s="158" t="str">
        <f>'SKP JAJF (Kuantitatif)'!G5</f>
        <v>1 JANUARI SD 31 DESEMBER TAHUN 2022</v>
      </c>
      <c r="D13" s="158"/>
    </row>
    <row r="14" spans="1:8">
      <c r="A14" s="86" t="s">
        <v>176</v>
      </c>
      <c r="B14" s="125" t="s">
        <v>37</v>
      </c>
      <c r="C14" s="125"/>
      <c r="D14" s="125"/>
    </row>
    <row r="15" spans="1:8">
      <c r="A15" s="32"/>
      <c r="B15" s="33" t="s">
        <v>39</v>
      </c>
      <c r="C15" s="34" t="s">
        <v>177</v>
      </c>
      <c r="D15" s="33" t="str">
        <f>'SKP JAJF (Kuantitatif)'!C7</f>
        <v xml:space="preserve">Samsul </v>
      </c>
    </row>
    <row r="16" spans="1:8">
      <c r="A16" s="32"/>
      <c r="B16" s="33" t="s">
        <v>41</v>
      </c>
      <c r="C16" s="34" t="s">
        <v>177</v>
      </c>
      <c r="D16" s="33" t="str">
        <f>'SKP JAJF (Kuantitatif)'!C8</f>
        <v>NIP PEGAWAI YANG DINILAI</v>
      </c>
    </row>
    <row r="17" spans="1:4">
      <c r="A17" s="32"/>
      <c r="B17" s="33" t="s">
        <v>44</v>
      </c>
      <c r="C17" s="34" t="s">
        <v>177</v>
      </c>
      <c r="D17" s="33" t="str">
        <f>'SKP JAJF (Kuantitatif)'!C9</f>
        <v>PANGKAT/GOL. RUANG PEGAWAI YANG DINILAI</v>
      </c>
    </row>
    <row r="18" spans="1:4">
      <c r="A18" s="32"/>
      <c r="B18" s="33" t="s">
        <v>2</v>
      </c>
      <c r="C18" s="34" t="s">
        <v>177</v>
      </c>
      <c r="D18" s="33" t="str">
        <f>'SKP JAJF (Kuantitatif)'!C10</f>
        <v>Analis Kepegawaian Ahli Madya</v>
      </c>
    </row>
    <row r="19" spans="1:4">
      <c r="A19" s="32"/>
      <c r="B19" s="33" t="s">
        <v>49</v>
      </c>
      <c r="C19" s="34" t="s">
        <v>177</v>
      </c>
      <c r="D19" s="33" t="str">
        <f>'SKP JAJF (Kuantitatif)'!C11</f>
        <v>Direktorat Kinerja ASN</v>
      </c>
    </row>
    <row r="20" spans="1:4">
      <c r="A20" s="86" t="s">
        <v>178</v>
      </c>
      <c r="B20" s="203" t="s">
        <v>38</v>
      </c>
      <c r="C20" s="203"/>
      <c r="D20" s="203"/>
    </row>
    <row r="21" spans="1:4">
      <c r="A21" s="32"/>
      <c r="B21" s="33" t="s">
        <v>39</v>
      </c>
      <c r="C21" s="34" t="s">
        <v>177</v>
      </c>
      <c r="D21" s="33" t="str">
        <f>'SKP JAJF (Kuantitatif)'!H7</f>
        <v>Dr. Achmad Slamet Hidayat</v>
      </c>
    </row>
    <row r="22" spans="1:4">
      <c r="A22" s="32"/>
      <c r="B22" s="33" t="s">
        <v>41</v>
      </c>
      <c r="C22" s="34" t="s">
        <v>177</v>
      </c>
      <c r="D22" s="33" t="str">
        <f>'SKP JAJF (Kuantitatif)'!H8</f>
        <v>NIP PEJABAT PENILAI KINERJA</v>
      </c>
    </row>
    <row r="23" spans="1:4">
      <c r="A23" s="32"/>
      <c r="B23" s="33" t="s">
        <v>44</v>
      </c>
      <c r="C23" s="34" t="s">
        <v>177</v>
      </c>
      <c r="D23" s="33" t="str">
        <f>'SKP JAJF (Kuantitatif)'!H9</f>
        <v>PANGKAT/GOL. RUANG PEJABAT PENILAI KINERJA</v>
      </c>
    </row>
    <row r="24" spans="1:4">
      <c r="A24" s="32"/>
      <c r="B24" s="33" t="s">
        <v>2</v>
      </c>
      <c r="C24" s="34" t="s">
        <v>177</v>
      </c>
      <c r="D24" s="33" t="str">
        <f>'SKP JAJF (Kuantitatif)'!H10</f>
        <v>JABATAN PEJABAT PENILAI KINERJA</v>
      </c>
    </row>
    <row r="25" spans="1:4">
      <c r="A25" s="32"/>
      <c r="B25" s="33" t="s">
        <v>49</v>
      </c>
      <c r="C25" s="34" t="s">
        <v>177</v>
      </c>
      <c r="D25" s="33" t="str">
        <f>'SKP JAJF (Kuantitatif)'!H11</f>
        <v>UNIT KERJA PEJABAT PENILAI KINERJA</v>
      </c>
    </row>
    <row r="26" spans="1:4">
      <c r="A26" s="86" t="s">
        <v>179</v>
      </c>
      <c r="B26" s="203" t="s">
        <v>180</v>
      </c>
      <c r="C26" s="203"/>
      <c r="D26" s="203"/>
    </row>
    <row r="27" spans="1:4">
      <c r="A27" s="32"/>
      <c r="B27" s="33" t="s">
        <v>39</v>
      </c>
      <c r="C27" s="34" t="s">
        <v>177</v>
      </c>
      <c r="D27" s="33" t="s">
        <v>181</v>
      </c>
    </row>
    <row r="28" spans="1:4">
      <c r="A28" s="32"/>
      <c r="B28" s="33" t="s">
        <v>41</v>
      </c>
      <c r="C28" s="34" t="s">
        <v>177</v>
      </c>
      <c r="D28" s="33" t="s">
        <v>182</v>
      </c>
    </row>
    <row r="29" spans="1:4">
      <c r="A29" s="32"/>
      <c r="B29" s="33" t="s">
        <v>44</v>
      </c>
      <c r="C29" s="34" t="s">
        <v>177</v>
      </c>
      <c r="D29" s="33" t="s">
        <v>183</v>
      </c>
    </row>
    <row r="30" spans="1:4">
      <c r="A30" s="32"/>
      <c r="B30" s="33" t="s">
        <v>2</v>
      </c>
      <c r="C30" s="34" t="s">
        <v>177</v>
      </c>
      <c r="D30" s="33" t="s">
        <v>184</v>
      </c>
    </row>
    <row r="31" spans="1:4">
      <c r="A31" s="32"/>
      <c r="B31" s="33" t="s">
        <v>49</v>
      </c>
      <c r="C31" s="34" t="s">
        <v>177</v>
      </c>
      <c r="D31" s="33" t="s">
        <v>185</v>
      </c>
    </row>
    <row r="32" spans="1:4">
      <c r="A32" s="86" t="s">
        <v>186</v>
      </c>
      <c r="B32" s="125" t="s">
        <v>187</v>
      </c>
      <c r="C32" s="125"/>
      <c r="D32" s="125"/>
    </row>
    <row r="33" spans="1:4">
      <c r="A33" s="32"/>
      <c r="B33" s="35" t="s">
        <v>188</v>
      </c>
      <c r="C33" s="36" t="s">
        <v>177</v>
      </c>
      <c r="D33" s="35" t="str">
        <f>'Evaluasi Kinerja Kuanti JAJF'!A14</f>
        <v>BAIK</v>
      </c>
    </row>
    <row r="34" spans="1:4">
      <c r="A34" s="32"/>
      <c r="B34" s="35" t="s">
        <v>189</v>
      </c>
      <c r="C34" s="36" t="s">
        <v>177</v>
      </c>
      <c r="D34" s="35" t="str">
        <f>'Evaluasi Kinerja Kuanti JAJF'!A76</f>
        <v>BAIK</v>
      </c>
    </row>
    <row r="35" spans="1:4">
      <c r="A35" s="86" t="s">
        <v>190</v>
      </c>
      <c r="B35" s="125" t="s">
        <v>191</v>
      </c>
      <c r="C35" s="125"/>
      <c r="D35" s="125"/>
    </row>
    <row r="36" spans="1:4">
      <c r="A36" s="37"/>
      <c r="B36" s="204"/>
      <c r="C36" s="205"/>
      <c r="D36" s="206"/>
    </row>
    <row r="38" spans="1:4" s="28" customFormat="1" ht="14">
      <c r="B38" s="28" t="s">
        <v>192</v>
      </c>
      <c r="D38" s="28" t="s">
        <v>192</v>
      </c>
    </row>
    <row r="39" spans="1:4" s="28" customFormat="1" ht="14">
      <c r="B39" s="28" t="s">
        <v>193</v>
      </c>
      <c r="D39" s="28" t="s">
        <v>194</v>
      </c>
    </row>
    <row r="40" spans="1:4" s="28" customFormat="1" ht="14"/>
    <row r="41" spans="1:4" s="28" customFormat="1" ht="14"/>
    <row r="42" spans="1:4" s="28" customFormat="1" ht="14"/>
    <row r="43" spans="1:4" s="28" customFormat="1" ht="14">
      <c r="A43" s="200" t="str">
        <f>"("&amp;D15&amp;")"</f>
        <v>(Samsul )</v>
      </c>
      <c r="B43" s="200"/>
      <c r="C43" s="200"/>
      <c r="D43" s="28" t="str">
        <f>"("&amp;D21&amp;")"</f>
        <v>(Dr. Achmad Slamet Hidayat)</v>
      </c>
    </row>
    <row r="44" spans="1:4" s="28" customFormat="1" ht="14">
      <c r="A44" s="200" t="str">
        <f>"("&amp;D16&amp;")"</f>
        <v>(NIP PEGAWAI YANG DINILAI)</v>
      </c>
      <c r="B44" s="200"/>
      <c r="C44" s="200"/>
      <c r="D44" s="28" t="str">
        <f>"("&amp;D22&amp;")"</f>
        <v>(NIP PEJABAT PENILAI KINERJA)</v>
      </c>
    </row>
  </sheetData>
  <mergeCells count="13">
    <mergeCell ref="A9:D9"/>
    <mergeCell ref="A11:D11"/>
    <mergeCell ref="C12:D12"/>
    <mergeCell ref="C13:D13"/>
    <mergeCell ref="B14:D14"/>
    <mergeCell ref="A43:C43"/>
    <mergeCell ref="A44:C44"/>
    <mergeCell ref="A12:B13"/>
    <mergeCell ref="B20:D20"/>
    <mergeCell ref="B26:D26"/>
    <mergeCell ref="B32:D32"/>
    <mergeCell ref="B35:D35"/>
    <mergeCell ref="B36:D36"/>
  </mergeCells>
  <hyperlinks>
    <hyperlink ref="H1" location="MENU!A1" display="MENU"/>
  </hyperlinks>
  <pageMargins left="0.7" right="0.7" top="0.75" bottom="0.75" header="0.3" footer="0.3"/>
  <pageSetup paperSize="9" scale="85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showGridLines="0" topLeftCell="A4" workbookViewId="0">
      <selection activeCell="H18" sqref="H18"/>
    </sheetView>
  </sheetViews>
  <sheetFormatPr defaultColWidth="9" defaultRowHeight="14.5"/>
  <cols>
    <col min="1" max="2" width="19.1796875" customWidth="1"/>
    <col min="3" max="3" width="37.54296875" customWidth="1"/>
    <col min="4" max="4" width="23.81640625" customWidth="1"/>
    <col min="5" max="5" width="10.81640625" style="15" customWidth="1"/>
    <col min="6" max="8" width="15.7265625" customWidth="1"/>
    <col min="9" max="9" width="11.26953125" customWidth="1"/>
  </cols>
  <sheetData>
    <row r="2" spans="1:9">
      <c r="E2" s="207" t="s">
        <v>52</v>
      </c>
      <c r="F2" s="207"/>
    </row>
    <row r="3" spans="1:9" ht="82.5" customHeight="1">
      <c r="E3" s="16" t="s">
        <v>195</v>
      </c>
      <c r="F3" s="17" t="str">
        <f>D15</f>
        <v>KURANG/MISS CONDUCT</v>
      </c>
      <c r="G3" s="18" t="str">
        <f>D12</f>
        <v>BAIK</v>
      </c>
      <c r="H3" s="19" t="str">
        <f>D9</f>
        <v>SANGAT BAIK</v>
      </c>
    </row>
    <row r="4" spans="1:9" ht="82.5" customHeight="1">
      <c r="E4" s="16" t="s">
        <v>196</v>
      </c>
      <c r="F4" s="20" t="str">
        <f>D16</f>
        <v>KURANG/MISS CONDUCT</v>
      </c>
      <c r="G4" s="21" t="str">
        <f>D13</f>
        <v>BAIK</v>
      </c>
      <c r="H4" s="22" t="str">
        <f>D10</f>
        <v>BAIK</v>
      </c>
    </row>
    <row r="5" spans="1:9" ht="82.5" customHeight="1">
      <c r="E5" s="16" t="s">
        <v>197</v>
      </c>
      <c r="F5" s="23" t="str">
        <f>D17</f>
        <v>SANGAT KURANG</v>
      </c>
      <c r="G5" s="24" t="str">
        <f>D14</f>
        <v>BUTUH PERBAIKAN</v>
      </c>
      <c r="H5" s="25" t="str">
        <f>D11</f>
        <v>BUTUH PERBAIKAN</v>
      </c>
      <c r="I5" s="208" t="s">
        <v>115</v>
      </c>
    </row>
    <row r="6" spans="1:9" ht="29">
      <c r="E6" s="16"/>
      <c r="F6" s="26" t="s">
        <v>197</v>
      </c>
      <c r="G6" s="26" t="s">
        <v>196</v>
      </c>
      <c r="H6" s="26" t="s">
        <v>195</v>
      </c>
      <c r="I6" s="208"/>
    </row>
    <row r="7" spans="1:9">
      <c r="H7" s="27"/>
    </row>
    <row r="8" spans="1:9">
      <c r="A8" s="3" t="s">
        <v>198</v>
      </c>
      <c r="B8" s="3" t="s">
        <v>199</v>
      </c>
      <c r="C8" s="3"/>
      <c r="D8" s="3" t="s">
        <v>200</v>
      </c>
    </row>
    <row r="9" spans="1:9">
      <c r="A9" s="8" t="s">
        <v>195</v>
      </c>
      <c r="B9" s="8" t="s">
        <v>195</v>
      </c>
      <c r="C9" s="8" t="str">
        <f>A9&amp;B9</f>
        <v>Di Atas EkspektasiDi Atas Ekspektasi</v>
      </c>
      <c r="D9" s="8" t="s">
        <v>201</v>
      </c>
    </row>
    <row r="10" spans="1:9">
      <c r="A10" s="8" t="s">
        <v>196</v>
      </c>
      <c r="B10" s="8" t="s">
        <v>195</v>
      </c>
      <c r="C10" s="8" t="str">
        <f t="shared" ref="C10:C26" si="0">A10&amp;B10</f>
        <v>Sesuai EkspektasiDi Atas Ekspektasi</v>
      </c>
      <c r="D10" s="8" t="s">
        <v>165</v>
      </c>
    </row>
    <row r="11" spans="1:9">
      <c r="A11" s="8" t="s">
        <v>197</v>
      </c>
      <c r="B11" s="8" t="s">
        <v>195</v>
      </c>
      <c r="C11" s="8" t="str">
        <f t="shared" si="0"/>
        <v>Di Bawah EkspektasiDi Atas Ekspektasi</v>
      </c>
      <c r="D11" s="8" t="s">
        <v>202</v>
      </c>
    </row>
    <row r="12" spans="1:9">
      <c r="A12" s="8" t="s">
        <v>195</v>
      </c>
      <c r="B12" s="8" t="s">
        <v>196</v>
      </c>
      <c r="C12" s="8" t="str">
        <f t="shared" si="0"/>
        <v>Di Atas EkspektasiSesuai Ekspektasi</v>
      </c>
      <c r="D12" s="8" t="s">
        <v>165</v>
      </c>
    </row>
    <row r="13" spans="1:9">
      <c r="A13" s="8" t="s">
        <v>196</v>
      </c>
      <c r="B13" s="8" t="s">
        <v>196</v>
      </c>
      <c r="C13" s="8" t="str">
        <f t="shared" si="0"/>
        <v>Sesuai EkspektasiSesuai Ekspektasi</v>
      </c>
      <c r="D13" s="8" t="s">
        <v>165</v>
      </c>
    </row>
    <row r="14" spans="1:9">
      <c r="A14" s="8" t="s">
        <v>197</v>
      </c>
      <c r="B14" s="8" t="s">
        <v>196</v>
      </c>
      <c r="C14" s="8" t="str">
        <f t="shared" si="0"/>
        <v>Di Bawah EkspektasiSesuai Ekspektasi</v>
      </c>
      <c r="D14" s="8" t="s">
        <v>202</v>
      </c>
    </row>
    <row r="15" spans="1:9">
      <c r="A15" s="8" t="s">
        <v>195</v>
      </c>
      <c r="B15" s="8" t="s">
        <v>197</v>
      </c>
      <c r="C15" s="8" t="str">
        <f t="shared" si="0"/>
        <v>Di Atas EkspektasiDi Bawah Ekspektasi</v>
      </c>
      <c r="D15" s="8" t="s">
        <v>203</v>
      </c>
    </row>
    <row r="16" spans="1:9">
      <c r="A16" s="8" t="s">
        <v>196</v>
      </c>
      <c r="B16" s="8" t="s">
        <v>197</v>
      </c>
      <c r="C16" s="8" t="str">
        <f t="shared" si="0"/>
        <v>Sesuai EkspektasiDi Bawah Ekspektasi</v>
      </c>
      <c r="D16" s="8" t="s">
        <v>203</v>
      </c>
    </row>
    <row r="17" spans="1:4">
      <c r="A17" s="8" t="s">
        <v>197</v>
      </c>
      <c r="B17" s="8" t="s">
        <v>197</v>
      </c>
      <c r="C17" s="8" t="str">
        <f t="shared" si="0"/>
        <v>Di Bawah EkspektasiDi Bawah Ekspektasi</v>
      </c>
      <c r="D17" s="8" t="s">
        <v>204</v>
      </c>
    </row>
    <row r="18" spans="1:4">
      <c r="A18" s="8" t="s">
        <v>195</v>
      </c>
      <c r="B18" s="8" t="s">
        <v>195</v>
      </c>
      <c r="C18" s="8" t="str">
        <f t="shared" si="0"/>
        <v>Di Atas EkspektasiDi Atas Ekspektasi</v>
      </c>
      <c r="D18" s="8" t="s">
        <v>201</v>
      </c>
    </row>
    <row r="19" spans="1:4">
      <c r="A19" s="8" t="s">
        <v>195</v>
      </c>
      <c r="B19" s="8" t="s">
        <v>196</v>
      </c>
      <c r="C19" s="8" t="str">
        <f t="shared" si="0"/>
        <v>Di Atas EkspektasiSesuai Ekspektasi</v>
      </c>
      <c r="D19" s="8" t="s">
        <v>165</v>
      </c>
    </row>
    <row r="20" spans="1:4">
      <c r="A20" s="8" t="s">
        <v>195</v>
      </c>
      <c r="B20" s="8" t="s">
        <v>197</v>
      </c>
      <c r="C20" s="8" t="str">
        <f t="shared" si="0"/>
        <v>Di Atas EkspektasiDi Bawah Ekspektasi</v>
      </c>
      <c r="D20" s="8" t="s">
        <v>203</v>
      </c>
    </row>
    <row r="21" spans="1:4">
      <c r="A21" s="8" t="s">
        <v>196</v>
      </c>
      <c r="B21" s="8" t="s">
        <v>195</v>
      </c>
      <c r="C21" s="8" t="str">
        <f t="shared" si="0"/>
        <v>Sesuai EkspektasiDi Atas Ekspektasi</v>
      </c>
      <c r="D21" s="8" t="s">
        <v>165</v>
      </c>
    </row>
    <row r="22" spans="1:4">
      <c r="A22" s="8" t="s">
        <v>196</v>
      </c>
      <c r="B22" s="8" t="s">
        <v>196</v>
      </c>
      <c r="C22" s="8" t="str">
        <f t="shared" si="0"/>
        <v>Sesuai EkspektasiSesuai Ekspektasi</v>
      </c>
      <c r="D22" s="8" t="s">
        <v>165</v>
      </c>
    </row>
    <row r="23" spans="1:4">
      <c r="A23" s="8" t="s">
        <v>196</v>
      </c>
      <c r="B23" s="8" t="s">
        <v>197</v>
      </c>
      <c r="C23" s="8" t="str">
        <f t="shared" si="0"/>
        <v>Sesuai EkspektasiDi Bawah Ekspektasi</v>
      </c>
      <c r="D23" s="8" t="s">
        <v>205</v>
      </c>
    </row>
    <row r="24" spans="1:4">
      <c r="A24" s="8" t="s">
        <v>197</v>
      </c>
      <c r="B24" s="8" t="s">
        <v>195</v>
      </c>
      <c r="C24" s="8" t="str">
        <f t="shared" si="0"/>
        <v>Di Bawah EkspektasiDi Atas Ekspektasi</v>
      </c>
      <c r="D24" s="8" t="s">
        <v>202</v>
      </c>
    </row>
    <row r="25" spans="1:4">
      <c r="A25" s="8" t="s">
        <v>197</v>
      </c>
      <c r="B25" s="8" t="s">
        <v>196</v>
      </c>
      <c r="C25" s="8" t="str">
        <f t="shared" si="0"/>
        <v>Di Bawah EkspektasiSesuai Ekspektasi</v>
      </c>
      <c r="D25" s="8" t="s">
        <v>202</v>
      </c>
    </row>
    <row r="26" spans="1:4">
      <c r="A26" s="8" t="s">
        <v>197</v>
      </c>
      <c r="B26" s="8" t="s">
        <v>197</v>
      </c>
      <c r="C26" s="8" t="str">
        <f t="shared" si="0"/>
        <v>Di Bawah EkspektasiDi Bawah Ekspektasi</v>
      </c>
      <c r="D26" s="8" t="s">
        <v>204</v>
      </c>
    </row>
  </sheetData>
  <mergeCells count="2">
    <mergeCell ref="E2:F2"/>
    <mergeCell ref="I5:I6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D1" workbookViewId="0">
      <selection activeCell="I22" sqref="I22"/>
    </sheetView>
  </sheetViews>
  <sheetFormatPr defaultColWidth="9" defaultRowHeight="14.5"/>
  <cols>
    <col min="1" max="1" width="18.7265625" customWidth="1"/>
    <col min="2" max="2" width="13.81640625" customWidth="1"/>
    <col min="4" max="5" width="18.7265625" customWidth="1"/>
    <col min="6" max="6" width="13.81640625" customWidth="1"/>
    <col min="7" max="7" width="17" customWidth="1"/>
    <col min="8" max="8" width="18.7265625" customWidth="1"/>
    <col min="9" max="9" width="13.81640625" customWidth="1"/>
    <col min="11" max="11" width="18.7265625" customWidth="1"/>
    <col min="12" max="12" width="13.81640625" customWidth="1"/>
    <col min="14" max="14" width="18.7265625" customWidth="1"/>
    <col min="15" max="15" width="13.81640625" customWidth="1"/>
  </cols>
  <sheetData>
    <row r="1" spans="1:15">
      <c r="A1" s="209" t="s">
        <v>206</v>
      </c>
      <c r="B1" s="209"/>
      <c r="D1" s="209" t="s">
        <v>207</v>
      </c>
      <c r="E1" s="209"/>
      <c r="F1" s="209"/>
      <c r="H1" s="209" t="s">
        <v>208</v>
      </c>
      <c r="I1" s="209"/>
      <c r="K1" s="209" t="s">
        <v>209</v>
      </c>
      <c r="L1" s="209"/>
      <c r="N1" s="209" t="s">
        <v>210</v>
      </c>
      <c r="O1" s="209"/>
    </row>
    <row r="2" spans="1:15">
      <c r="A2" s="10" t="s">
        <v>211</v>
      </c>
      <c r="B2" s="10" t="s">
        <v>212</v>
      </c>
      <c r="D2" s="10" t="s">
        <v>211</v>
      </c>
      <c r="E2" s="10" t="s">
        <v>213</v>
      </c>
      <c r="F2" s="10" t="s">
        <v>212</v>
      </c>
      <c r="H2" s="10" t="s">
        <v>211</v>
      </c>
      <c r="I2" s="10" t="s">
        <v>212</v>
      </c>
      <c r="K2" s="10" t="s">
        <v>211</v>
      </c>
      <c r="L2" s="10" t="s">
        <v>212</v>
      </c>
      <c r="N2" s="10" t="s">
        <v>211</v>
      </c>
      <c r="O2" s="10" t="s">
        <v>212</v>
      </c>
    </row>
    <row r="3" spans="1:15" ht="29">
      <c r="A3" s="8" t="s">
        <v>210</v>
      </c>
      <c r="B3" s="2">
        <v>0</v>
      </c>
      <c r="C3" s="11"/>
      <c r="D3" s="12" t="s">
        <v>214</v>
      </c>
      <c r="E3" s="6">
        <v>1</v>
      </c>
      <c r="F3" s="6">
        <v>2</v>
      </c>
      <c r="H3" s="12" t="s">
        <v>214</v>
      </c>
      <c r="I3" s="2">
        <v>3</v>
      </c>
      <c r="K3" s="12" t="s">
        <v>214</v>
      </c>
      <c r="L3" s="2">
        <v>2</v>
      </c>
      <c r="N3" s="12" t="s">
        <v>214</v>
      </c>
      <c r="O3" s="2">
        <v>13</v>
      </c>
    </row>
    <row r="4" spans="1:15" ht="29">
      <c r="A4" s="8" t="s">
        <v>209</v>
      </c>
      <c r="B4" s="2">
        <v>1</v>
      </c>
      <c r="C4" s="11"/>
      <c r="D4" s="12" t="s">
        <v>215</v>
      </c>
      <c r="E4" s="6">
        <v>4</v>
      </c>
      <c r="F4" s="6">
        <v>3</v>
      </c>
      <c r="H4" s="12" t="s">
        <v>215</v>
      </c>
      <c r="I4" s="2">
        <v>4</v>
      </c>
      <c r="K4" s="12" t="s">
        <v>215</v>
      </c>
      <c r="L4" s="2">
        <v>11</v>
      </c>
      <c r="N4" s="12" t="s">
        <v>215</v>
      </c>
      <c r="O4" s="2">
        <v>7</v>
      </c>
    </row>
    <row r="5" spans="1:15" ht="29">
      <c r="A5" s="8" t="s">
        <v>208</v>
      </c>
      <c r="B5" s="2">
        <v>3</v>
      </c>
      <c r="C5" s="11"/>
      <c r="D5" s="12" t="s">
        <v>216</v>
      </c>
      <c r="E5" s="6">
        <v>7</v>
      </c>
      <c r="F5" s="6">
        <v>6</v>
      </c>
      <c r="H5" s="12" t="s">
        <v>216</v>
      </c>
      <c r="I5" s="2">
        <v>10</v>
      </c>
      <c r="K5" s="12" t="s">
        <v>216</v>
      </c>
      <c r="L5" s="2">
        <v>6</v>
      </c>
      <c r="N5" s="12" t="s">
        <v>216</v>
      </c>
      <c r="O5" s="2">
        <v>3</v>
      </c>
    </row>
    <row r="6" spans="1:15">
      <c r="A6" s="8" t="s">
        <v>207</v>
      </c>
      <c r="B6" s="2">
        <v>7</v>
      </c>
      <c r="C6" s="11"/>
      <c r="D6" s="8" t="s">
        <v>207</v>
      </c>
      <c r="E6" s="6">
        <v>10</v>
      </c>
      <c r="F6" s="6">
        <v>11</v>
      </c>
      <c r="H6" s="8" t="s">
        <v>207</v>
      </c>
      <c r="I6" s="2">
        <v>4</v>
      </c>
      <c r="K6" s="8" t="s">
        <v>207</v>
      </c>
      <c r="L6" s="2">
        <v>3</v>
      </c>
      <c r="N6" s="8" t="s">
        <v>207</v>
      </c>
      <c r="O6" s="2">
        <v>1</v>
      </c>
    </row>
    <row r="7" spans="1:15" ht="29">
      <c r="A7" s="8" t="s">
        <v>217</v>
      </c>
      <c r="B7" s="2">
        <v>13</v>
      </c>
      <c r="C7" s="11"/>
      <c r="D7" s="12" t="s">
        <v>218</v>
      </c>
      <c r="E7" s="6">
        <v>2</v>
      </c>
      <c r="F7" s="6">
        <v>2</v>
      </c>
      <c r="H7" s="12" t="s">
        <v>218</v>
      </c>
      <c r="I7" s="2">
        <v>3</v>
      </c>
      <c r="K7" s="12" t="s">
        <v>218</v>
      </c>
      <c r="L7" s="2">
        <v>2</v>
      </c>
      <c r="N7" s="12" t="s">
        <v>218</v>
      </c>
      <c r="O7" s="2">
        <v>0</v>
      </c>
    </row>
    <row r="8" spans="1:15">
      <c r="A8" s="8" t="s">
        <v>219</v>
      </c>
      <c r="B8" s="2">
        <f>SUM(B3:B7)</f>
        <v>24</v>
      </c>
      <c r="C8" s="13"/>
      <c r="D8" s="8" t="s">
        <v>219</v>
      </c>
      <c r="E8" s="6">
        <f>SUM(E3:E7)</f>
        <v>24</v>
      </c>
      <c r="F8" s="6">
        <f>SUM(F3:F7)</f>
        <v>24</v>
      </c>
      <c r="H8" s="8" t="s">
        <v>219</v>
      </c>
      <c r="I8" s="2">
        <f>SUM(I3:I7)</f>
        <v>24</v>
      </c>
      <c r="K8" s="8" t="s">
        <v>219</v>
      </c>
      <c r="L8" s="2">
        <f>SUM(L3:L7)</f>
        <v>24</v>
      </c>
      <c r="N8" s="8" t="s">
        <v>219</v>
      </c>
      <c r="O8" s="2">
        <f>SUM(O3:O7)</f>
        <v>24</v>
      </c>
    </row>
    <row r="20" spans="1:1">
      <c r="A20" s="14" t="s">
        <v>30</v>
      </c>
    </row>
  </sheetData>
  <mergeCells count="5">
    <mergeCell ref="A1:B1"/>
    <mergeCell ref="D1:F1"/>
    <mergeCell ref="H1:I1"/>
    <mergeCell ref="K1:L1"/>
    <mergeCell ref="N1:O1"/>
  </mergeCells>
  <hyperlinks>
    <hyperlink ref="A20" location="MENU!A1" display="MENU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G6" sqref="G6"/>
    </sheetView>
  </sheetViews>
  <sheetFormatPr defaultColWidth="9" defaultRowHeight="14.5"/>
  <cols>
    <col min="1" max="1" width="18.7265625" customWidth="1"/>
    <col min="2" max="2" width="23.81640625" customWidth="1"/>
    <col min="4" max="8" width="19" customWidth="1"/>
    <col min="10" max="10" width="18.7265625" customWidth="1"/>
    <col min="11" max="11" width="13.81640625" customWidth="1"/>
    <col min="13" max="13" width="18.7265625" customWidth="1"/>
    <col min="14" max="14" width="13.81640625" customWidth="1"/>
  </cols>
  <sheetData>
    <row r="1" spans="1:16">
      <c r="A1" s="209" t="str">
        <f>'Evaluasi Kinerja Kuanti JAJF'!A14</f>
        <v>BAIK</v>
      </c>
      <c r="B1" s="209"/>
      <c r="D1" s="2" t="s">
        <v>206</v>
      </c>
      <c r="E1" s="2" t="s">
        <v>207</v>
      </c>
      <c r="F1" s="2" t="s">
        <v>208</v>
      </c>
      <c r="G1" s="2" t="s">
        <v>220</v>
      </c>
      <c r="H1" s="2" t="s">
        <v>210</v>
      </c>
    </row>
    <row r="2" spans="1:16" s="1" customFormat="1" ht="78.75" customHeight="1">
      <c r="A2" s="3" t="s">
        <v>211</v>
      </c>
      <c r="B2" s="4" t="str">
        <f>"KURVA DISTRIBUSI
PREDIKAT KINERJA PEGAWAI DENGAN
CAPAIAN KINERJA ORGANISASI "&amp;A1</f>
        <v>KURVA DISTRIBUSI
PREDIKAT KINERJA PEGAWAI DENGAN
CAPAIAN KINERJA ORGANISASI BAIK</v>
      </c>
      <c r="D2" s="3" t="s">
        <v>212</v>
      </c>
      <c r="E2" s="3" t="s">
        <v>212</v>
      </c>
      <c r="F2" s="3" t="s">
        <v>212</v>
      </c>
      <c r="G2" s="3" t="s">
        <v>212</v>
      </c>
      <c r="H2" s="3" t="s">
        <v>212</v>
      </c>
      <c r="J2" s="9"/>
      <c r="M2" s="9"/>
      <c r="P2" s="9"/>
    </row>
    <row r="3" spans="1:16" s="1" customFormat="1" ht="30.75" customHeight="1">
      <c r="A3" s="5" t="s">
        <v>214</v>
      </c>
      <c r="B3" s="6">
        <f>HLOOKUP($A$1,$D$1:$H$8,3,0)</f>
        <v>2</v>
      </c>
      <c r="D3" s="6">
        <v>0</v>
      </c>
      <c r="E3" s="6">
        <v>2</v>
      </c>
      <c r="F3" s="6">
        <v>3</v>
      </c>
      <c r="G3" s="6">
        <v>2</v>
      </c>
      <c r="H3" s="6">
        <v>13</v>
      </c>
    </row>
    <row r="4" spans="1:16" s="1" customFormat="1" ht="30.75" customHeight="1">
      <c r="A4" s="5" t="s">
        <v>215</v>
      </c>
      <c r="B4" s="6">
        <f>HLOOKUP($A$1,$D$1:$H$8,4,0)</f>
        <v>3</v>
      </c>
      <c r="D4" s="6">
        <v>1</v>
      </c>
      <c r="E4" s="6">
        <v>3</v>
      </c>
      <c r="F4" s="6">
        <v>4</v>
      </c>
      <c r="G4" s="6">
        <v>11</v>
      </c>
      <c r="H4" s="6">
        <v>7</v>
      </c>
    </row>
    <row r="5" spans="1:16" s="1" customFormat="1" ht="30.75" customHeight="1">
      <c r="A5" s="5" t="s">
        <v>216</v>
      </c>
      <c r="B5" s="6">
        <f>HLOOKUP($A$1,$D$1:$H$8,5,0)</f>
        <v>6</v>
      </c>
      <c r="D5" s="6">
        <v>3</v>
      </c>
      <c r="E5" s="6">
        <v>6</v>
      </c>
      <c r="F5" s="6">
        <v>10</v>
      </c>
      <c r="G5" s="6">
        <v>6</v>
      </c>
      <c r="H5" s="6">
        <v>3</v>
      </c>
    </row>
    <row r="6" spans="1:16" s="1" customFormat="1" ht="30.75" customHeight="1">
      <c r="A6" s="7" t="s">
        <v>207</v>
      </c>
      <c r="B6" s="6">
        <f>HLOOKUP($A$1,$D$1:$H$8,6,0)</f>
        <v>11</v>
      </c>
      <c r="D6" s="6">
        <v>7</v>
      </c>
      <c r="E6" s="6">
        <v>11</v>
      </c>
      <c r="F6" s="6">
        <v>4</v>
      </c>
      <c r="G6" s="6">
        <v>3</v>
      </c>
      <c r="H6" s="6">
        <v>1</v>
      </c>
    </row>
    <row r="7" spans="1:16" s="1" customFormat="1" ht="30.75" customHeight="1">
      <c r="A7" s="5" t="s">
        <v>218</v>
      </c>
      <c r="B7" s="6">
        <f>HLOOKUP($A$1,$D$1:$H$8,7,0)</f>
        <v>2</v>
      </c>
      <c r="D7" s="6">
        <v>13</v>
      </c>
      <c r="E7" s="6">
        <v>2</v>
      </c>
      <c r="F7" s="6">
        <v>3</v>
      </c>
      <c r="G7" s="6">
        <v>2</v>
      </c>
      <c r="H7" s="6">
        <v>0</v>
      </c>
    </row>
    <row r="8" spans="1:16">
      <c r="A8" s="8" t="s">
        <v>219</v>
      </c>
      <c r="B8" s="2">
        <f>SUM(B3:B7)</f>
        <v>24</v>
      </c>
      <c r="D8" s="2">
        <f>SUM(D3:D7)</f>
        <v>24</v>
      </c>
      <c r="E8" s="2">
        <f>SUM(E3:E7)</f>
        <v>24</v>
      </c>
      <c r="F8" s="2">
        <f>SUM(F3:F7)</f>
        <v>24</v>
      </c>
      <c r="G8" s="2">
        <f>SUM(G3:G7)</f>
        <v>24</v>
      </c>
      <c r="H8" s="2">
        <f>SUM(H3:H7)</f>
        <v>24</v>
      </c>
    </row>
  </sheetData>
  <sheetProtection algorithmName="SHA-512" hashValue="KHu5ndUgEmuLVZlPsV2DGfY8SngqtrG8F810l3Z5FH/NAnch8ZacFhVZC9Pc7zbEaSZbELzYmNgBk6s32nqinQ==" saltValue="DrvCCMfEmqJxRbfXyhpgXQ==" spinCount="100000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MPPH</vt:lpstr>
      <vt:lpstr>SKP JAJF (Kuantitatif)</vt:lpstr>
      <vt:lpstr>Lampiran SKP</vt:lpstr>
      <vt:lpstr>Evaluasi Kinerja Kuanti JAJF</vt:lpstr>
      <vt:lpstr>Dok. Evaluasi Kinerja Pegawai</vt:lpstr>
      <vt:lpstr>Kuadran</vt:lpstr>
      <vt:lpstr>Pola Distribusi (Contoh)</vt:lpstr>
      <vt:lpstr>Pola Distribusi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BKNNB008</cp:lastModifiedBy>
  <dcterms:created xsi:type="dcterms:W3CDTF">2022-03-10T07:36:00Z</dcterms:created>
  <dcterms:modified xsi:type="dcterms:W3CDTF">2022-09-25T14:26:08Z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FAD1960D9BD44167967AA3AE50AB883B</vt:lpwstr>
  </property>
  <property fmtid="{D5CDD505-2E9C-101B-9397-08002B2CF9AE}" pid="3" name="KSOProductBuildVer">
    <vt:lpwstr>1033-11.2.0.11254</vt:lpwstr>
  </property>
</Properties>
</file>